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<sst xmlns="http://schemas.openxmlformats.org/spreadsheetml/2006/main" count="97" uniqueCount="76">
  <si>
    <t>Наименование МО</t>
  </si>
  <si>
    <t>ПМО</t>
  </si>
  <si>
    <t>1</t>
  </si>
  <si>
    <t>2</t>
  </si>
  <si>
    <t>Итог</t>
  </si>
  <si>
    <t>«Асекеевская РБ»</t>
  </si>
  <si>
    <t>"ДГКБ"</t>
  </si>
  <si>
    <t>«БСМП» г. Новотроицка</t>
  </si>
  <si>
    <t>«ГБ №1» г. Орска</t>
  </si>
  <si>
    <t>«ГБ №2» г. Орска</t>
  </si>
  <si>
    <t>«ГБ №3» г. Орска</t>
  </si>
  <si>
    <t>«ГБ №4» г. Орска</t>
  </si>
  <si>
    <t>«ГКБ №3» г. Оренбурга</t>
  </si>
  <si>
    <t>«ГКБ №6» г. Оренбурга</t>
  </si>
  <si>
    <t>«Новоорская РБ»</t>
  </si>
  <si>
    <t>«ООКБ №2»</t>
  </si>
  <si>
    <t>«Оренбургская РБ»</t>
  </si>
  <si>
    <t>«ГКБ им. Н.И. Пирогова»  </t>
  </si>
  <si>
    <t>«Кваркенская РБ»</t>
  </si>
  <si>
    <t>«Адамовская РБ»</t>
  </si>
  <si>
    <t>«Акбулакская РБ»</t>
  </si>
  <si>
    <t>«Александровская РБ»</t>
  </si>
  <si>
    <t>«ГБ» г. Абдулино</t>
  </si>
  <si>
    <t>«Беляевская РБ»</t>
  </si>
  <si>
    <t>«Бугурусланская РБ»</t>
  </si>
  <si>
    <t>«Бузулукская БСМП»</t>
  </si>
  <si>
    <t>«ГБ» г. Бугуруслана</t>
  </si>
  <si>
    <t>«ГБ» г. Гай</t>
  </si>
  <si>
    <t>"ГБ» г.Кувандыка</t>
  </si>
  <si>
    <t>«ГБ» г. Медногорска</t>
  </si>
  <si>
    <t>«ГБ» г. Соль-Илецка</t>
  </si>
  <si>
    <t>«ГБ» г. Сорочинска</t>
  </si>
  <si>
    <t>«ГБ» г. Ясного</t>
  </si>
  <si>
    <t>«ГКБ №1» г. Оренбурга</t>
  </si>
  <si>
    <t>«ГКБ №5» г. Оренбурга</t>
  </si>
  <si>
    <t>«Грачевская РБ»</t>
  </si>
  <si>
    <t>"Домбаровская РБ»</t>
  </si>
  <si>
    <t>«Илекская РБ»</t>
  </si>
  <si>
    <t>«Красногвардейская РБ»</t>
  </si>
  <si>
    <t>«Курманаевская РБ»</t>
  </si>
  <si>
    <t>«Матвеевская РБ»</t>
  </si>
  <si>
    <t>«Новосергиевская РБ»</t>
  </si>
  <si>
    <t>«Октябрьская РБ»</t>
  </si>
  <si>
    <t>«Первомайская РБ»</t>
  </si>
  <si>
    <t>«Переволоцкая РБ»</t>
  </si>
  <si>
    <t>«Пономаревская РБ»</t>
  </si>
  <si>
    <t>«Сакмарская РБ»</t>
  </si>
  <si>
    <t>«Саракташская РБ»</t>
  </si>
  <si>
    <t>«Светлинская РБ»</t>
  </si>
  <si>
    <t>«Северная РБ»</t>
  </si>
  <si>
    <t>«Ташлинская РБ»</t>
  </si>
  <si>
    <t>«Тоцкая РБ»</t>
  </si>
  <si>
    <t>«Тюльганская РБ»</t>
  </si>
  <si>
    <t>«Шарлыкская РБ»</t>
  </si>
  <si>
    <t>«ОКБ на ст. Оренбург»</t>
  </si>
  <si>
    <t>«УБ на ст. Бузулук»</t>
  </si>
  <si>
    <t xml:space="preserve">«УБ на ст. Орск» </t>
  </si>
  <si>
    <t xml:space="preserve">«УП на ст. Абдулино» </t>
  </si>
  <si>
    <t>«ОГУ» «Студ пол-ка»</t>
  </si>
  <si>
    <t>ЦМСР УФСИН</t>
  </si>
  <si>
    <t>Ф. №3 «426 ВГ»</t>
  </si>
  <si>
    <t>«ОрГМУ»</t>
  </si>
  <si>
    <t>"МСЧ МВД"</t>
  </si>
  <si>
    <t>ООО "КДЦ"</t>
  </si>
  <si>
    <t>План ПМО</t>
  </si>
  <si>
    <t>предъявлено к оплате случаев</t>
  </si>
  <si>
    <t>абс</t>
  </si>
  <si>
    <t>%</t>
  </si>
  <si>
    <t>оплачено случаев</t>
  </si>
  <si>
    <t>отклонено</t>
  </si>
  <si>
    <t>План ДОГВН</t>
  </si>
  <si>
    <t>ДОГВН</t>
  </si>
  <si>
    <t>ВСЕГО План ПМО и ДОГВН</t>
  </si>
  <si>
    <t>Всего План ПМО и ДОГВН</t>
  </si>
  <si>
    <t>% от плана</t>
  </si>
  <si>
    <t>Сведения об оплате профилактического медицинского осмотра  и ДОГВН   (цели 3.5 и 3.5а) за 2019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</si>
</sst>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</numFmts>
  <fonts count="38">
    <font>
      <sz val="11"/>
      <color indexed="8"/>
      <name val="Calibri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11"/>
      <name val="Arial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left" wrapText="1"/>
      <protection/>
    </xf>
    <xf numFmtId="49" fontId="4" fillId="0" borderId="11" xfId="0" applyNumberFormat="1" applyFont="1" applyFill="1" applyBorder="1" applyAlignment="1" applyProtection="1">
      <alignment horizontal="left" wrapText="1"/>
      <protection/>
    </xf>
    <xf numFmtId="49" fontId="4" fillId="0" borderId="12" xfId="0" applyNumberFormat="1" applyFont="1" applyFill="1" applyBorder="1" applyAlignment="1" applyProtection="1">
      <alignment horizontal="left" wrapText="1"/>
      <protection/>
    </xf>
    <xf numFmtId="49" fontId="4" fillId="0" borderId="13" xfId="0" applyNumberFormat="1" applyFont="1" applyFill="1" applyBorder="1" applyAlignment="1" applyProtection="1">
      <alignment horizontal="left" wrapText="1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164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164" fontId="4" fillId="33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1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1" fontId="4" fillId="35" borderId="14" xfId="0" applyNumberFormat="1" applyFont="1" applyFill="1" applyBorder="1" applyAlignment="1" applyProtection="1">
      <alignment horizontal="center" vertical="center"/>
      <protection/>
    </xf>
    <xf numFmtId="164" fontId="4" fillId="35" borderId="14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7"/>
  <sheetViews>
    <sheetView tabSelected="1" zoomScale="85" zoomScaleNormal="85" zoomScalePageLayoutView="0" workbookViewId="0" topLeftCell="A34">
      <selection activeCell="AC22" sqref="AC22"/>
    </sheetView>
  </sheetViews>
  <sheetFormatPr defaultColWidth="9.140625" defaultRowHeight="15"/>
  <cols>
    <col min="1" max="1" width="5.00390625" style="0" customWidth="1"/>
    <col min="2" max="2" width="31.7109375" style="1" customWidth="1"/>
    <col min="3" max="3" width="13.57421875" style="1" customWidth="1"/>
    <col min="5" max="5" width="9.7109375" style="0" bestFit="1" customWidth="1"/>
    <col min="6" max="6" width="9.28125" style="0" bestFit="1" customWidth="1"/>
    <col min="7" max="7" width="10.8515625" style="0" customWidth="1"/>
    <col min="8" max="8" width="9.7109375" style="0" customWidth="1"/>
    <col min="14" max="14" width="10.57421875" style="0" customWidth="1"/>
    <col min="21" max="21" width="10.7109375" style="0" customWidth="1"/>
  </cols>
  <sheetData>
    <row r="2" spans="2:23" ht="33.75" customHeight="1">
      <c r="B2" s="31" t="s">
        <v>75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4" spans="2:23" ht="54" customHeight="1">
      <c r="B4" s="36" t="s">
        <v>0</v>
      </c>
      <c r="C4" s="32" t="s">
        <v>64</v>
      </c>
      <c r="D4" s="32"/>
      <c r="E4" s="32"/>
      <c r="F4" s="32"/>
      <c r="G4" s="32"/>
      <c r="H4" s="32"/>
      <c r="I4" s="32"/>
      <c r="J4" s="32" t="s">
        <v>70</v>
      </c>
      <c r="K4" s="32"/>
      <c r="L4" s="32"/>
      <c r="M4" s="32"/>
      <c r="N4" s="32"/>
      <c r="O4" s="32"/>
      <c r="P4" s="32"/>
      <c r="Q4" s="32" t="s">
        <v>72</v>
      </c>
      <c r="R4" s="32"/>
      <c r="S4" s="32"/>
      <c r="T4" s="32"/>
      <c r="U4" s="32"/>
      <c r="V4" s="32"/>
      <c r="W4" s="32"/>
    </row>
    <row r="5" spans="2:23" ht="55.5" customHeight="1">
      <c r="B5" s="37"/>
      <c r="C5" s="33" t="s">
        <v>1</v>
      </c>
      <c r="D5" s="34" t="s">
        <v>65</v>
      </c>
      <c r="E5" s="35"/>
      <c r="F5" s="34" t="s">
        <v>68</v>
      </c>
      <c r="G5" s="35"/>
      <c r="H5" s="30" t="s">
        <v>69</v>
      </c>
      <c r="I5" s="30"/>
      <c r="J5" s="33" t="s">
        <v>71</v>
      </c>
      <c r="K5" s="34" t="s">
        <v>65</v>
      </c>
      <c r="L5" s="35"/>
      <c r="M5" s="34" t="s">
        <v>68</v>
      </c>
      <c r="N5" s="35"/>
      <c r="O5" s="30" t="s">
        <v>69</v>
      </c>
      <c r="P5" s="30"/>
      <c r="Q5" s="33" t="s">
        <v>73</v>
      </c>
      <c r="R5" s="34" t="s">
        <v>65</v>
      </c>
      <c r="S5" s="35"/>
      <c r="T5" s="34" t="s">
        <v>68</v>
      </c>
      <c r="U5" s="35"/>
      <c r="V5" s="30" t="s">
        <v>69</v>
      </c>
      <c r="W5" s="30"/>
    </row>
    <row r="6" spans="2:23" ht="45" customHeight="1">
      <c r="B6" s="37"/>
      <c r="C6" s="32"/>
      <c r="D6" s="16" t="s">
        <v>66</v>
      </c>
      <c r="E6" s="16" t="s">
        <v>67</v>
      </c>
      <c r="F6" s="16" t="s">
        <v>66</v>
      </c>
      <c r="G6" s="16" t="s">
        <v>74</v>
      </c>
      <c r="H6" s="16" t="s">
        <v>66</v>
      </c>
      <c r="I6" s="16" t="s">
        <v>67</v>
      </c>
      <c r="J6" s="32"/>
      <c r="K6" s="16" t="s">
        <v>66</v>
      </c>
      <c r="L6" s="16" t="s">
        <v>67</v>
      </c>
      <c r="M6" s="16" t="s">
        <v>66</v>
      </c>
      <c r="N6" s="16" t="s">
        <v>74</v>
      </c>
      <c r="O6" s="16" t="s">
        <v>66</v>
      </c>
      <c r="P6" s="16" t="s">
        <v>67</v>
      </c>
      <c r="Q6" s="32"/>
      <c r="R6" s="16" t="s">
        <v>66</v>
      </c>
      <c r="S6" s="16" t="s">
        <v>67</v>
      </c>
      <c r="T6" s="16" t="s">
        <v>66</v>
      </c>
      <c r="U6" s="16" t="s">
        <v>74</v>
      </c>
      <c r="V6" s="16" t="s">
        <v>66</v>
      </c>
      <c r="W6" s="16" t="s">
        <v>67</v>
      </c>
    </row>
    <row r="7" spans="2:23" ht="15.75">
      <c r="B7" s="7" t="s">
        <v>2</v>
      </c>
      <c r="C7" s="8" t="s">
        <v>3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  <c r="W7" s="15">
        <v>22</v>
      </c>
    </row>
    <row r="8" spans="1:23" ht="15.75">
      <c r="A8">
        <v>1</v>
      </c>
      <c r="B8" s="3" t="s">
        <v>7</v>
      </c>
      <c r="C8" s="9">
        <v>5148</v>
      </c>
      <c r="D8" s="18">
        <v>3350</v>
      </c>
      <c r="E8" s="19">
        <f>D8*100/C8</f>
        <v>65.07381507381507</v>
      </c>
      <c r="F8" s="39">
        <v>3309</v>
      </c>
      <c r="G8" s="22">
        <f>F8*100/C8</f>
        <v>64.27738927738928</v>
      </c>
      <c r="H8" s="20">
        <f>D8-F8</f>
        <v>41</v>
      </c>
      <c r="I8" s="21">
        <f>H8*100/D8</f>
        <v>1.2238805970149254</v>
      </c>
      <c r="J8" s="24">
        <v>17069</v>
      </c>
      <c r="K8" s="6">
        <v>18088</v>
      </c>
      <c r="L8" s="19">
        <f>K8*100/J8</f>
        <v>105.96988692952135</v>
      </c>
      <c r="M8" s="38">
        <v>18009</v>
      </c>
      <c r="N8" s="22">
        <f>M8*100/J8</f>
        <v>105.50705958169782</v>
      </c>
      <c r="O8" s="6">
        <f>K8-M8</f>
        <v>79</v>
      </c>
      <c r="P8" s="19">
        <f>O8*100/K8</f>
        <v>0.43675364882795226</v>
      </c>
      <c r="Q8" s="29">
        <v>22217</v>
      </c>
      <c r="R8" s="6">
        <f>D8+K8</f>
        <v>21438</v>
      </c>
      <c r="S8" s="19">
        <f>R8*100/Q8</f>
        <v>96.49367601386325</v>
      </c>
      <c r="T8" s="40">
        <f>F8+M8</f>
        <v>21318</v>
      </c>
      <c r="U8" s="41">
        <f>T8*100/Q8</f>
        <v>95.95354908403475</v>
      </c>
      <c r="V8" s="6">
        <f>R8-T8</f>
        <v>120</v>
      </c>
      <c r="W8" s="19">
        <f>V8*100/R8</f>
        <v>0.559753708368318</v>
      </c>
    </row>
    <row r="9" spans="1:23" ht="15.75">
      <c r="A9">
        <v>2</v>
      </c>
      <c r="B9" s="3" t="s">
        <v>8</v>
      </c>
      <c r="C9" s="9">
        <v>3362</v>
      </c>
      <c r="D9" s="18">
        <v>1915</v>
      </c>
      <c r="E9" s="19">
        <f aca="true" t="shared" si="0" ref="E9:E67">D9*100/C9</f>
        <v>56.96014277215943</v>
      </c>
      <c r="F9" s="39">
        <v>1878</v>
      </c>
      <c r="G9" s="22">
        <f aca="true" t="shared" si="1" ref="G9:G67">F9*100/C9</f>
        <v>55.85960737656157</v>
      </c>
      <c r="H9" s="20">
        <f aca="true" t="shared" si="2" ref="H9:H67">D9-F9</f>
        <v>37</v>
      </c>
      <c r="I9" s="21">
        <f aca="true" t="shared" si="3" ref="I9:I67">H9*100/D9</f>
        <v>1.9321148825065275</v>
      </c>
      <c r="J9" s="24">
        <v>10728</v>
      </c>
      <c r="K9" s="6">
        <v>9936</v>
      </c>
      <c r="L9" s="19">
        <f aca="true" t="shared" si="4" ref="L9:L67">K9*100/J9</f>
        <v>92.61744966442953</v>
      </c>
      <c r="M9" s="38">
        <v>9691</v>
      </c>
      <c r="N9" s="22">
        <f aca="true" t="shared" si="5" ref="N9:N67">M9*100/J9</f>
        <v>90.33370618941089</v>
      </c>
      <c r="O9" s="6">
        <f aca="true" t="shared" si="6" ref="O9:O67">K9-M9</f>
        <v>245</v>
      </c>
      <c r="P9" s="19">
        <f aca="true" t="shared" si="7" ref="P9:P67">O9*100/K9</f>
        <v>2.465780998389694</v>
      </c>
      <c r="Q9" s="29">
        <v>14090</v>
      </c>
      <c r="R9" s="6">
        <f aca="true" t="shared" si="8" ref="R9:R67">D9+K9</f>
        <v>11851</v>
      </c>
      <c r="S9" s="19">
        <f aca="true" t="shared" si="9" ref="S9:S67">R9*100/Q9</f>
        <v>84.10929737402414</v>
      </c>
      <c r="T9" s="40">
        <f aca="true" t="shared" si="10" ref="T9:T67">F9+M9</f>
        <v>11569</v>
      </c>
      <c r="U9" s="41">
        <f aca="true" t="shared" si="11" ref="U9:U67">T9*100/Q9</f>
        <v>82.10787792760823</v>
      </c>
      <c r="V9" s="6">
        <f aca="true" t="shared" si="12" ref="V9:V67">R9-T9</f>
        <v>282</v>
      </c>
      <c r="W9" s="19">
        <f aca="true" t="shared" si="13" ref="W9:W67">V9*100/R9</f>
        <v>2.379546029870897</v>
      </c>
    </row>
    <row r="10" spans="1:23" ht="15.75">
      <c r="A10">
        <v>3</v>
      </c>
      <c r="B10" s="3" t="s">
        <v>9</v>
      </c>
      <c r="C10" s="9">
        <v>1344</v>
      </c>
      <c r="D10" s="18">
        <v>1050</v>
      </c>
      <c r="E10" s="19">
        <f t="shared" si="0"/>
        <v>78.125</v>
      </c>
      <c r="F10" s="39">
        <v>1034</v>
      </c>
      <c r="G10" s="22">
        <f t="shared" si="1"/>
        <v>76.93452380952381</v>
      </c>
      <c r="H10" s="20">
        <f t="shared" si="2"/>
        <v>16</v>
      </c>
      <c r="I10" s="21">
        <f t="shared" si="3"/>
        <v>1.5238095238095237</v>
      </c>
      <c r="J10" s="24">
        <v>4754</v>
      </c>
      <c r="K10" s="6">
        <v>3775</v>
      </c>
      <c r="L10" s="19">
        <f t="shared" si="4"/>
        <v>79.40681531342028</v>
      </c>
      <c r="M10" s="38">
        <v>3656</v>
      </c>
      <c r="N10" s="22">
        <f t="shared" si="5"/>
        <v>76.90366007572571</v>
      </c>
      <c r="O10" s="6">
        <f t="shared" si="6"/>
        <v>119</v>
      </c>
      <c r="P10" s="19">
        <f t="shared" si="7"/>
        <v>3.152317880794702</v>
      </c>
      <c r="Q10" s="29">
        <v>6098</v>
      </c>
      <c r="R10" s="6">
        <f t="shared" si="8"/>
        <v>4825</v>
      </c>
      <c r="S10" s="19">
        <f t="shared" si="9"/>
        <v>79.12430305018039</v>
      </c>
      <c r="T10" s="40">
        <f t="shared" si="10"/>
        <v>4690</v>
      </c>
      <c r="U10" s="41">
        <f t="shared" si="11"/>
        <v>76.91046244670383</v>
      </c>
      <c r="V10" s="6">
        <f t="shared" si="12"/>
        <v>135</v>
      </c>
      <c r="W10" s="19">
        <f t="shared" si="13"/>
        <v>2.7979274611398965</v>
      </c>
    </row>
    <row r="11" spans="1:23" ht="15.75">
      <c r="A11">
        <v>4</v>
      </c>
      <c r="B11" s="3" t="s">
        <v>10</v>
      </c>
      <c r="C11" s="9">
        <v>3337</v>
      </c>
      <c r="D11" s="18">
        <v>3396</v>
      </c>
      <c r="E11" s="19">
        <f t="shared" si="0"/>
        <v>101.76805513934671</v>
      </c>
      <c r="F11" s="39">
        <v>3376</v>
      </c>
      <c r="G11" s="22">
        <f t="shared" si="1"/>
        <v>101.16871441414445</v>
      </c>
      <c r="H11" s="20">
        <f t="shared" si="2"/>
        <v>20</v>
      </c>
      <c r="I11" s="21">
        <f t="shared" si="3"/>
        <v>0.5889281507656066</v>
      </c>
      <c r="J11" s="24">
        <v>10021</v>
      </c>
      <c r="K11" s="6">
        <v>10108</v>
      </c>
      <c r="L11" s="19">
        <f t="shared" si="4"/>
        <v>100.86817682865981</v>
      </c>
      <c r="M11" s="38">
        <v>10028</v>
      </c>
      <c r="N11" s="22">
        <f t="shared" si="5"/>
        <v>100.06985330805308</v>
      </c>
      <c r="O11" s="6">
        <f t="shared" si="6"/>
        <v>80</v>
      </c>
      <c r="P11" s="19">
        <f t="shared" si="7"/>
        <v>0.7914523149980214</v>
      </c>
      <c r="Q11" s="29">
        <v>13358</v>
      </c>
      <c r="R11" s="6">
        <f t="shared" si="8"/>
        <v>13504</v>
      </c>
      <c r="S11" s="19">
        <f t="shared" si="9"/>
        <v>101.09297799071717</v>
      </c>
      <c r="T11" s="40">
        <f t="shared" si="10"/>
        <v>13404</v>
      </c>
      <c r="U11" s="41">
        <f t="shared" si="11"/>
        <v>100.34436292858213</v>
      </c>
      <c r="V11" s="6">
        <f t="shared" si="12"/>
        <v>100</v>
      </c>
      <c r="W11" s="19">
        <f t="shared" si="13"/>
        <v>0.740521327014218</v>
      </c>
    </row>
    <row r="12" spans="1:23" ht="15.75">
      <c r="A12">
        <v>5</v>
      </c>
      <c r="B12" s="3" t="s">
        <v>11</v>
      </c>
      <c r="C12" s="9">
        <v>3136</v>
      </c>
      <c r="D12" s="18">
        <v>2300</v>
      </c>
      <c r="E12" s="19">
        <f t="shared" si="0"/>
        <v>73.34183673469387</v>
      </c>
      <c r="F12" s="39">
        <v>2269</v>
      </c>
      <c r="G12" s="22">
        <f t="shared" si="1"/>
        <v>72.35331632653062</v>
      </c>
      <c r="H12" s="20">
        <f t="shared" si="2"/>
        <v>31</v>
      </c>
      <c r="I12" s="21">
        <f t="shared" si="3"/>
        <v>1.3478260869565217</v>
      </c>
      <c r="J12" s="24">
        <v>8371</v>
      </c>
      <c r="K12" s="6">
        <v>9448</v>
      </c>
      <c r="L12" s="19">
        <f t="shared" si="4"/>
        <v>112.86584637438777</v>
      </c>
      <c r="M12" s="38">
        <v>9366</v>
      </c>
      <c r="N12" s="22">
        <f t="shared" si="5"/>
        <v>111.88627404133318</v>
      </c>
      <c r="O12" s="6">
        <f t="shared" si="6"/>
        <v>82</v>
      </c>
      <c r="P12" s="19">
        <f t="shared" si="7"/>
        <v>0.8679085520745131</v>
      </c>
      <c r="Q12" s="29">
        <v>11507</v>
      </c>
      <c r="R12" s="6">
        <f t="shared" si="8"/>
        <v>11748</v>
      </c>
      <c r="S12" s="19">
        <f t="shared" si="9"/>
        <v>102.09437733553489</v>
      </c>
      <c r="T12" s="40">
        <f t="shared" si="10"/>
        <v>11635</v>
      </c>
      <c r="U12" s="41">
        <f t="shared" si="11"/>
        <v>101.11236638567829</v>
      </c>
      <c r="V12" s="6">
        <f t="shared" si="12"/>
        <v>113</v>
      </c>
      <c r="W12" s="19">
        <f t="shared" si="13"/>
        <v>0.9618658495062989</v>
      </c>
    </row>
    <row r="13" spans="1:23" ht="15.75">
      <c r="A13">
        <v>6</v>
      </c>
      <c r="B13" s="3" t="s">
        <v>12</v>
      </c>
      <c r="C13" s="9">
        <v>9512</v>
      </c>
      <c r="D13" s="18">
        <v>10169</v>
      </c>
      <c r="E13" s="19">
        <f t="shared" si="0"/>
        <v>106.90706476030277</v>
      </c>
      <c r="F13" s="39">
        <v>9908</v>
      </c>
      <c r="G13" s="22">
        <f t="shared" si="1"/>
        <v>104.16316232127839</v>
      </c>
      <c r="H13" s="20">
        <f t="shared" si="2"/>
        <v>261</v>
      </c>
      <c r="I13" s="21">
        <f t="shared" si="3"/>
        <v>2.566624053495919</v>
      </c>
      <c r="J13" s="24">
        <v>18219</v>
      </c>
      <c r="K13" s="6">
        <v>22633</v>
      </c>
      <c r="L13" s="19">
        <f t="shared" si="4"/>
        <v>124.22745485482189</v>
      </c>
      <c r="M13" s="38">
        <v>22179</v>
      </c>
      <c r="N13" s="22">
        <f t="shared" si="5"/>
        <v>121.73555079861683</v>
      </c>
      <c r="O13" s="6">
        <f t="shared" si="6"/>
        <v>454</v>
      </c>
      <c r="P13" s="19">
        <f t="shared" si="7"/>
        <v>2.0059205584765607</v>
      </c>
      <c r="Q13" s="29">
        <v>27731</v>
      </c>
      <c r="R13" s="6">
        <f t="shared" si="8"/>
        <v>32802</v>
      </c>
      <c r="S13" s="19">
        <f t="shared" si="9"/>
        <v>118.28639428798095</v>
      </c>
      <c r="T13" s="40">
        <f t="shared" si="10"/>
        <v>32087</v>
      </c>
      <c r="U13" s="41">
        <f t="shared" si="11"/>
        <v>115.70805236017453</v>
      </c>
      <c r="V13" s="6">
        <f t="shared" si="12"/>
        <v>715</v>
      </c>
      <c r="W13" s="19">
        <f t="shared" si="13"/>
        <v>2.1797451374916164</v>
      </c>
    </row>
    <row r="14" spans="1:23" ht="15.75">
      <c r="A14">
        <v>7</v>
      </c>
      <c r="B14" s="3" t="s">
        <v>13</v>
      </c>
      <c r="C14" s="9">
        <v>5583</v>
      </c>
      <c r="D14" s="18">
        <v>4633</v>
      </c>
      <c r="E14" s="19">
        <f t="shared" si="0"/>
        <v>82.98405874977611</v>
      </c>
      <c r="F14" s="39">
        <v>4530</v>
      </c>
      <c r="G14" s="22">
        <f t="shared" si="1"/>
        <v>81.13917248790973</v>
      </c>
      <c r="H14" s="20">
        <f t="shared" si="2"/>
        <v>103</v>
      </c>
      <c r="I14" s="21">
        <f t="shared" si="3"/>
        <v>2.223181523850637</v>
      </c>
      <c r="J14" s="24">
        <v>15327</v>
      </c>
      <c r="K14" s="6">
        <v>16754</v>
      </c>
      <c r="L14" s="19">
        <f t="shared" si="4"/>
        <v>109.3103673256345</v>
      </c>
      <c r="M14" s="38">
        <v>16458</v>
      </c>
      <c r="N14" s="22">
        <f t="shared" si="5"/>
        <v>107.3791348600509</v>
      </c>
      <c r="O14" s="6">
        <f t="shared" si="6"/>
        <v>296</v>
      </c>
      <c r="P14" s="19">
        <f t="shared" si="7"/>
        <v>1.7667422705025666</v>
      </c>
      <c r="Q14" s="29">
        <v>20910</v>
      </c>
      <c r="R14" s="6">
        <f t="shared" si="8"/>
        <v>21387</v>
      </c>
      <c r="S14" s="19">
        <f t="shared" si="9"/>
        <v>102.28120516499283</v>
      </c>
      <c r="T14" s="40">
        <f t="shared" si="10"/>
        <v>20988</v>
      </c>
      <c r="U14" s="41">
        <f t="shared" si="11"/>
        <v>100.37302725968436</v>
      </c>
      <c r="V14" s="6">
        <f t="shared" si="12"/>
        <v>399</v>
      </c>
      <c r="W14" s="19">
        <f t="shared" si="13"/>
        <v>1.8656193014448028</v>
      </c>
    </row>
    <row r="15" spans="1:23" ht="15.75">
      <c r="A15">
        <v>8</v>
      </c>
      <c r="B15" s="3" t="s">
        <v>6</v>
      </c>
      <c r="C15" s="10">
        <v>32</v>
      </c>
      <c r="D15" s="18">
        <v>35</v>
      </c>
      <c r="E15" s="19">
        <f t="shared" si="0"/>
        <v>109.375</v>
      </c>
      <c r="F15" s="39">
        <v>35</v>
      </c>
      <c r="G15" s="22">
        <f t="shared" si="1"/>
        <v>109.375</v>
      </c>
      <c r="H15" s="20">
        <f t="shared" si="2"/>
        <v>0</v>
      </c>
      <c r="I15" s="21">
        <f t="shared" si="3"/>
        <v>0</v>
      </c>
      <c r="J15" s="25">
        <v>142</v>
      </c>
      <c r="K15" s="6">
        <v>181</v>
      </c>
      <c r="L15" s="19">
        <f t="shared" si="4"/>
        <v>127.46478873239437</v>
      </c>
      <c r="M15" s="38">
        <v>178</v>
      </c>
      <c r="N15" s="22">
        <f t="shared" si="5"/>
        <v>125.35211267605634</v>
      </c>
      <c r="O15" s="6">
        <f t="shared" si="6"/>
        <v>3</v>
      </c>
      <c r="P15" s="19">
        <f t="shared" si="7"/>
        <v>1.6574585635359116</v>
      </c>
      <c r="Q15" s="23">
        <v>174</v>
      </c>
      <c r="R15" s="6">
        <f t="shared" si="8"/>
        <v>216</v>
      </c>
      <c r="S15" s="19">
        <f t="shared" si="9"/>
        <v>124.13793103448276</v>
      </c>
      <c r="T15" s="40">
        <f t="shared" si="10"/>
        <v>213</v>
      </c>
      <c r="U15" s="41">
        <f t="shared" si="11"/>
        <v>122.41379310344827</v>
      </c>
      <c r="V15" s="6">
        <f t="shared" si="12"/>
        <v>3</v>
      </c>
      <c r="W15" s="19">
        <f t="shared" si="13"/>
        <v>1.3888888888888888</v>
      </c>
    </row>
    <row r="16" spans="1:23" ht="15.75">
      <c r="A16">
        <v>9</v>
      </c>
      <c r="B16" s="3" t="s">
        <v>14</v>
      </c>
      <c r="C16" s="9">
        <v>1438</v>
      </c>
      <c r="D16" s="18">
        <v>1370</v>
      </c>
      <c r="E16" s="19">
        <f t="shared" si="0"/>
        <v>95.2712100139082</v>
      </c>
      <c r="F16" s="39">
        <v>1356</v>
      </c>
      <c r="G16" s="22">
        <f t="shared" si="1"/>
        <v>94.29763560500696</v>
      </c>
      <c r="H16" s="20">
        <f t="shared" si="2"/>
        <v>14</v>
      </c>
      <c r="I16" s="21">
        <f t="shared" si="3"/>
        <v>1.0218978102189782</v>
      </c>
      <c r="J16" s="24">
        <v>5136</v>
      </c>
      <c r="K16" s="6">
        <v>4675</v>
      </c>
      <c r="L16" s="19">
        <f t="shared" si="4"/>
        <v>91.02414330218069</v>
      </c>
      <c r="M16" s="38">
        <v>4583</v>
      </c>
      <c r="N16" s="22">
        <f t="shared" si="5"/>
        <v>89.23286604361371</v>
      </c>
      <c r="O16" s="6">
        <f t="shared" si="6"/>
        <v>92</v>
      </c>
      <c r="P16" s="19">
        <f t="shared" si="7"/>
        <v>1.967914438502674</v>
      </c>
      <c r="Q16" s="29">
        <v>6574</v>
      </c>
      <c r="R16" s="6">
        <f t="shared" si="8"/>
        <v>6045</v>
      </c>
      <c r="S16" s="19">
        <f t="shared" si="9"/>
        <v>91.95314876787344</v>
      </c>
      <c r="T16" s="40">
        <f t="shared" si="10"/>
        <v>5939</v>
      </c>
      <c r="U16" s="41">
        <f t="shared" si="11"/>
        <v>90.3407362336477</v>
      </c>
      <c r="V16" s="6">
        <f t="shared" si="12"/>
        <v>106</v>
      </c>
      <c r="W16" s="19">
        <f t="shared" si="13"/>
        <v>1.7535153019023986</v>
      </c>
    </row>
    <row r="17" spans="1:23" ht="15.75">
      <c r="A17">
        <v>10</v>
      </c>
      <c r="B17" s="3" t="s">
        <v>15</v>
      </c>
      <c r="C17" s="9">
        <v>1445</v>
      </c>
      <c r="D17" s="18">
        <v>1335</v>
      </c>
      <c r="E17" s="19">
        <f t="shared" si="0"/>
        <v>92.38754325259515</v>
      </c>
      <c r="F17" s="39">
        <v>1313</v>
      </c>
      <c r="G17" s="22">
        <f t="shared" si="1"/>
        <v>90.86505190311419</v>
      </c>
      <c r="H17" s="20">
        <f t="shared" si="2"/>
        <v>22</v>
      </c>
      <c r="I17" s="21">
        <f t="shared" si="3"/>
        <v>1.647940074906367</v>
      </c>
      <c r="J17" s="24">
        <v>4071</v>
      </c>
      <c r="K17" s="6">
        <v>4245</v>
      </c>
      <c r="L17" s="19">
        <f t="shared" si="4"/>
        <v>104.27413411938099</v>
      </c>
      <c r="M17" s="38">
        <v>4138</v>
      </c>
      <c r="N17" s="22">
        <f t="shared" si="5"/>
        <v>101.64578727585359</v>
      </c>
      <c r="O17" s="6">
        <f t="shared" si="6"/>
        <v>107</v>
      </c>
      <c r="P17" s="19">
        <f t="shared" si="7"/>
        <v>2.5206124852767964</v>
      </c>
      <c r="Q17" s="29">
        <v>5516</v>
      </c>
      <c r="R17" s="6">
        <f t="shared" si="8"/>
        <v>5580</v>
      </c>
      <c r="S17" s="19">
        <f t="shared" si="9"/>
        <v>101.16026105873821</v>
      </c>
      <c r="T17" s="40">
        <f t="shared" si="10"/>
        <v>5451</v>
      </c>
      <c r="U17" s="41">
        <f t="shared" si="11"/>
        <v>98.821609862219</v>
      </c>
      <c r="V17" s="6">
        <f t="shared" si="12"/>
        <v>129</v>
      </c>
      <c r="W17" s="19">
        <f t="shared" si="13"/>
        <v>2.3118279569892475</v>
      </c>
    </row>
    <row r="18" spans="1:23" ht="15.75">
      <c r="A18">
        <v>11</v>
      </c>
      <c r="B18" s="3" t="s">
        <v>16</v>
      </c>
      <c r="C18" s="9">
        <v>5101</v>
      </c>
      <c r="D18" s="18">
        <v>4084</v>
      </c>
      <c r="E18" s="19">
        <f t="shared" si="0"/>
        <v>80.06273279749068</v>
      </c>
      <c r="F18" s="39">
        <v>3988</v>
      </c>
      <c r="G18" s="22">
        <f t="shared" si="1"/>
        <v>78.18074887277004</v>
      </c>
      <c r="H18" s="20">
        <f t="shared" si="2"/>
        <v>96</v>
      </c>
      <c r="I18" s="21">
        <f t="shared" si="3"/>
        <v>2.3506366307541624</v>
      </c>
      <c r="J18" s="24">
        <v>13698</v>
      </c>
      <c r="K18" s="6">
        <v>14360</v>
      </c>
      <c r="L18" s="19">
        <f t="shared" si="4"/>
        <v>104.83282230982626</v>
      </c>
      <c r="M18" s="38">
        <v>14098</v>
      </c>
      <c r="N18" s="22">
        <f t="shared" si="5"/>
        <v>102.92013432617901</v>
      </c>
      <c r="O18" s="6">
        <f t="shared" si="6"/>
        <v>262</v>
      </c>
      <c r="P18" s="19">
        <f t="shared" si="7"/>
        <v>1.8245125348189415</v>
      </c>
      <c r="Q18" s="29">
        <v>18799</v>
      </c>
      <c r="R18" s="6">
        <f t="shared" si="8"/>
        <v>18444</v>
      </c>
      <c r="S18" s="19">
        <f t="shared" si="9"/>
        <v>98.11160168094048</v>
      </c>
      <c r="T18" s="40">
        <f t="shared" si="10"/>
        <v>18086</v>
      </c>
      <c r="U18" s="41">
        <f t="shared" si="11"/>
        <v>96.20724506622693</v>
      </c>
      <c r="V18" s="6">
        <f t="shared" si="12"/>
        <v>358</v>
      </c>
      <c r="W18" s="19">
        <f t="shared" si="13"/>
        <v>1.9410106267620906</v>
      </c>
    </row>
    <row r="19" spans="1:23" ht="15.75" customHeight="1">
      <c r="A19">
        <v>12</v>
      </c>
      <c r="B19" s="3" t="s">
        <v>17</v>
      </c>
      <c r="C19" s="9">
        <v>9407</v>
      </c>
      <c r="D19" s="18">
        <v>9452</v>
      </c>
      <c r="E19" s="19">
        <f t="shared" si="0"/>
        <v>100.47836717338153</v>
      </c>
      <c r="F19" s="39">
        <v>9109</v>
      </c>
      <c r="G19" s="22">
        <f t="shared" si="1"/>
        <v>96.83214627405124</v>
      </c>
      <c r="H19" s="20">
        <f t="shared" si="2"/>
        <v>343</v>
      </c>
      <c r="I19" s="21">
        <f t="shared" si="3"/>
        <v>3.6288616165890817</v>
      </c>
      <c r="J19" s="24">
        <v>22085</v>
      </c>
      <c r="K19" s="6">
        <v>26028</v>
      </c>
      <c r="L19" s="19">
        <f t="shared" si="4"/>
        <v>117.8537468870274</v>
      </c>
      <c r="M19" s="38">
        <v>24584</v>
      </c>
      <c r="N19" s="22">
        <f t="shared" si="5"/>
        <v>111.31537242472267</v>
      </c>
      <c r="O19" s="6">
        <f t="shared" si="6"/>
        <v>1444</v>
      </c>
      <c r="P19" s="19">
        <f t="shared" si="7"/>
        <v>5.5478715229752575</v>
      </c>
      <c r="Q19" s="29">
        <v>31492</v>
      </c>
      <c r="R19" s="6">
        <f t="shared" si="8"/>
        <v>35480</v>
      </c>
      <c r="S19" s="19">
        <f t="shared" si="9"/>
        <v>112.66353359583387</v>
      </c>
      <c r="T19" s="40">
        <f t="shared" si="10"/>
        <v>33693</v>
      </c>
      <c r="U19" s="41">
        <f t="shared" si="11"/>
        <v>106.98907659088022</v>
      </c>
      <c r="V19" s="6">
        <f t="shared" si="12"/>
        <v>1787</v>
      </c>
      <c r="W19" s="19">
        <f t="shared" si="13"/>
        <v>5.036640360766629</v>
      </c>
    </row>
    <row r="20" spans="1:23" ht="15.75">
      <c r="A20">
        <v>13</v>
      </c>
      <c r="B20" s="3" t="s">
        <v>18</v>
      </c>
      <c r="C20" s="9">
        <v>751</v>
      </c>
      <c r="D20" s="18">
        <v>507</v>
      </c>
      <c r="E20" s="19">
        <f t="shared" si="0"/>
        <v>67.50998668442077</v>
      </c>
      <c r="F20" s="38">
        <v>504</v>
      </c>
      <c r="G20" s="22">
        <f t="shared" si="1"/>
        <v>67.11051930758988</v>
      </c>
      <c r="H20" s="20">
        <f t="shared" si="2"/>
        <v>3</v>
      </c>
      <c r="I20" s="21">
        <f t="shared" si="3"/>
        <v>0.591715976331361</v>
      </c>
      <c r="J20" s="24">
        <v>3126</v>
      </c>
      <c r="K20" s="6">
        <v>3254</v>
      </c>
      <c r="L20" s="19">
        <f t="shared" si="4"/>
        <v>104.09468969929623</v>
      </c>
      <c r="M20" s="38">
        <v>3193</v>
      </c>
      <c r="N20" s="22">
        <f t="shared" si="5"/>
        <v>102.14331413947536</v>
      </c>
      <c r="O20" s="6">
        <f t="shared" si="6"/>
        <v>61</v>
      </c>
      <c r="P20" s="19">
        <f t="shared" si="7"/>
        <v>1.8746158574062692</v>
      </c>
      <c r="Q20" s="29">
        <v>3877</v>
      </c>
      <c r="R20" s="6">
        <f t="shared" si="8"/>
        <v>3761</v>
      </c>
      <c r="S20" s="19">
        <f t="shared" si="9"/>
        <v>97.00799587309776</v>
      </c>
      <c r="T20" s="40">
        <f t="shared" si="10"/>
        <v>3697</v>
      </c>
      <c r="U20" s="41">
        <f t="shared" si="11"/>
        <v>95.35723497549652</v>
      </c>
      <c r="V20" s="6">
        <f t="shared" si="12"/>
        <v>64</v>
      </c>
      <c r="W20" s="19">
        <f t="shared" si="13"/>
        <v>1.701675086413188</v>
      </c>
    </row>
    <row r="21" spans="1:23" ht="15.75">
      <c r="A21">
        <v>14</v>
      </c>
      <c r="B21" s="3" t="s">
        <v>19</v>
      </c>
      <c r="C21" s="9">
        <v>943</v>
      </c>
      <c r="D21" s="18">
        <v>632</v>
      </c>
      <c r="E21" s="19">
        <f t="shared" si="0"/>
        <v>67.02014846235419</v>
      </c>
      <c r="F21" s="38">
        <v>630</v>
      </c>
      <c r="G21" s="22">
        <f t="shared" si="1"/>
        <v>66.80805938494167</v>
      </c>
      <c r="H21" s="20">
        <f t="shared" si="2"/>
        <v>2</v>
      </c>
      <c r="I21" s="21">
        <f t="shared" si="3"/>
        <v>0.31645569620253167</v>
      </c>
      <c r="J21" s="24">
        <v>3778</v>
      </c>
      <c r="K21" s="6">
        <v>3905</v>
      </c>
      <c r="L21" s="19">
        <f t="shared" si="4"/>
        <v>103.36156696664902</v>
      </c>
      <c r="M21" s="38">
        <v>3848</v>
      </c>
      <c r="N21" s="22">
        <f t="shared" si="5"/>
        <v>101.85283218634198</v>
      </c>
      <c r="O21" s="6">
        <f t="shared" si="6"/>
        <v>57</v>
      </c>
      <c r="P21" s="19">
        <f t="shared" si="7"/>
        <v>1.4596670934699103</v>
      </c>
      <c r="Q21" s="29">
        <v>4721</v>
      </c>
      <c r="R21" s="6">
        <f t="shared" si="8"/>
        <v>4537</v>
      </c>
      <c r="S21" s="19">
        <f t="shared" si="9"/>
        <v>96.10252065240415</v>
      </c>
      <c r="T21" s="40">
        <f t="shared" si="10"/>
        <v>4478</v>
      </c>
      <c r="U21" s="41">
        <f t="shared" si="11"/>
        <v>94.85278542681635</v>
      </c>
      <c r="V21" s="6">
        <f t="shared" si="12"/>
        <v>59</v>
      </c>
      <c r="W21" s="19">
        <f t="shared" si="13"/>
        <v>1.3004187789288075</v>
      </c>
    </row>
    <row r="22" spans="1:23" ht="15.75">
      <c r="A22">
        <v>15</v>
      </c>
      <c r="B22" s="3" t="s">
        <v>20</v>
      </c>
      <c r="C22" s="9">
        <v>928</v>
      </c>
      <c r="D22" s="18">
        <v>344</v>
      </c>
      <c r="E22" s="19">
        <f t="shared" si="0"/>
        <v>37.06896551724138</v>
      </c>
      <c r="F22" s="38">
        <v>333</v>
      </c>
      <c r="G22" s="22">
        <f t="shared" si="1"/>
        <v>35.883620689655174</v>
      </c>
      <c r="H22" s="20">
        <f t="shared" si="2"/>
        <v>11</v>
      </c>
      <c r="I22" s="21">
        <f t="shared" si="3"/>
        <v>3.197674418604651</v>
      </c>
      <c r="J22" s="24">
        <v>3815</v>
      </c>
      <c r="K22" s="6">
        <v>2986</v>
      </c>
      <c r="L22" s="19">
        <f t="shared" si="4"/>
        <v>78.2699868938401</v>
      </c>
      <c r="M22" s="38">
        <v>2973</v>
      </c>
      <c r="N22" s="22">
        <f t="shared" si="5"/>
        <v>77.92922673656619</v>
      </c>
      <c r="O22" s="6">
        <f t="shared" si="6"/>
        <v>13</v>
      </c>
      <c r="P22" s="19">
        <f t="shared" si="7"/>
        <v>0.43536503683858</v>
      </c>
      <c r="Q22" s="29">
        <v>4743</v>
      </c>
      <c r="R22" s="6">
        <f t="shared" si="8"/>
        <v>3330</v>
      </c>
      <c r="S22" s="19">
        <f t="shared" si="9"/>
        <v>70.20872865275142</v>
      </c>
      <c r="T22" s="40">
        <f t="shared" si="10"/>
        <v>3306</v>
      </c>
      <c r="U22" s="41">
        <f t="shared" si="11"/>
        <v>69.70271979759646</v>
      </c>
      <c r="V22" s="6">
        <f t="shared" si="12"/>
        <v>24</v>
      </c>
      <c r="W22" s="19">
        <f t="shared" si="13"/>
        <v>0.7207207207207207</v>
      </c>
    </row>
    <row r="23" spans="1:23" ht="15.75">
      <c r="A23">
        <v>16</v>
      </c>
      <c r="B23" s="3" t="s">
        <v>21</v>
      </c>
      <c r="C23" s="9">
        <v>595</v>
      </c>
      <c r="D23" s="18">
        <v>195</v>
      </c>
      <c r="E23" s="19">
        <f t="shared" si="0"/>
        <v>32.773109243697476</v>
      </c>
      <c r="F23" s="38">
        <v>188</v>
      </c>
      <c r="G23" s="22">
        <f t="shared" si="1"/>
        <v>31.596638655462186</v>
      </c>
      <c r="H23" s="20">
        <f t="shared" si="2"/>
        <v>7</v>
      </c>
      <c r="I23" s="21">
        <f t="shared" si="3"/>
        <v>3.58974358974359</v>
      </c>
      <c r="J23" s="24">
        <v>2687</v>
      </c>
      <c r="K23" s="6">
        <v>1928</v>
      </c>
      <c r="L23" s="19">
        <f t="shared" si="4"/>
        <v>71.75288425753628</v>
      </c>
      <c r="M23" s="38">
        <v>1912</v>
      </c>
      <c r="N23" s="22">
        <f t="shared" si="5"/>
        <v>71.15742463714179</v>
      </c>
      <c r="O23" s="6">
        <f t="shared" si="6"/>
        <v>16</v>
      </c>
      <c r="P23" s="19">
        <f t="shared" si="7"/>
        <v>0.8298755186721992</v>
      </c>
      <c r="Q23" s="29">
        <v>3282</v>
      </c>
      <c r="R23" s="6">
        <f t="shared" si="8"/>
        <v>2123</v>
      </c>
      <c r="S23" s="19">
        <f t="shared" si="9"/>
        <v>64.68616697135893</v>
      </c>
      <c r="T23" s="40">
        <f t="shared" si="10"/>
        <v>2100</v>
      </c>
      <c r="U23" s="41">
        <f t="shared" si="11"/>
        <v>63.98537477148081</v>
      </c>
      <c r="V23" s="6">
        <f t="shared" si="12"/>
        <v>23</v>
      </c>
      <c r="W23" s="19">
        <f t="shared" si="13"/>
        <v>1.0833725859632595</v>
      </c>
    </row>
    <row r="24" spans="1:23" ht="15.75">
      <c r="A24">
        <v>17</v>
      </c>
      <c r="B24" s="3" t="s">
        <v>5</v>
      </c>
      <c r="C24" s="10">
        <v>831</v>
      </c>
      <c r="D24" s="18">
        <v>613</v>
      </c>
      <c r="E24" s="19">
        <f t="shared" si="0"/>
        <v>73.76654632972323</v>
      </c>
      <c r="F24" s="38">
        <v>600</v>
      </c>
      <c r="G24" s="22">
        <f t="shared" si="1"/>
        <v>72.20216606498195</v>
      </c>
      <c r="H24" s="20">
        <f t="shared" si="2"/>
        <v>13</v>
      </c>
      <c r="I24" s="21">
        <f t="shared" si="3"/>
        <v>2.1207177814029365</v>
      </c>
      <c r="J24" s="25">
        <v>3696</v>
      </c>
      <c r="K24" s="6">
        <v>3940</v>
      </c>
      <c r="L24" s="19">
        <f t="shared" si="4"/>
        <v>106.6017316017316</v>
      </c>
      <c r="M24" s="38">
        <v>3906</v>
      </c>
      <c r="N24" s="22">
        <f t="shared" si="5"/>
        <v>105.68181818181819</v>
      </c>
      <c r="O24" s="6">
        <f t="shared" si="6"/>
        <v>34</v>
      </c>
      <c r="P24" s="19">
        <f t="shared" si="7"/>
        <v>0.8629441624365483</v>
      </c>
      <c r="Q24" s="23">
        <v>4527</v>
      </c>
      <c r="R24" s="6">
        <f t="shared" si="8"/>
        <v>4553</v>
      </c>
      <c r="S24" s="19">
        <f t="shared" si="9"/>
        <v>100.57433178705544</v>
      </c>
      <c r="T24" s="40">
        <f t="shared" si="10"/>
        <v>4506</v>
      </c>
      <c r="U24" s="41">
        <f t="shared" si="11"/>
        <v>99.53611663353215</v>
      </c>
      <c r="V24" s="6">
        <f t="shared" si="12"/>
        <v>47</v>
      </c>
      <c r="W24" s="19">
        <f t="shared" si="13"/>
        <v>1.0322864045684164</v>
      </c>
    </row>
    <row r="25" spans="1:23" ht="15.75">
      <c r="A25">
        <v>18</v>
      </c>
      <c r="B25" s="3" t="s">
        <v>23</v>
      </c>
      <c r="C25" s="9">
        <v>729</v>
      </c>
      <c r="D25" s="18">
        <v>391</v>
      </c>
      <c r="E25" s="19">
        <f t="shared" si="0"/>
        <v>53.63511659807956</v>
      </c>
      <c r="F25" s="38">
        <v>376</v>
      </c>
      <c r="G25" s="22">
        <f t="shared" si="1"/>
        <v>51.57750342935528</v>
      </c>
      <c r="H25" s="20">
        <f t="shared" si="2"/>
        <v>15</v>
      </c>
      <c r="I25" s="21">
        <f t="shared" si="3"/>
        <v>3.836317135549872</v>
      </c>
      <c r="J25" s="24">
        <v>2961</v>
      </c>
      <c r="K25" s="6">
        <v>3328</v>
      </c>
      <c r="L25" s="19">
        <f t="shared" si="4"/>
        <v>112.39446133063154</v>
      </c>
      <c r="M25" s="38">
        <v>3227</v>
      </c>
      <c r="N25" s="22">
        <f t="shared" si="5"/>
        <v>108.98345153664303</v>
      </c>
      <c r="O25" s="6">
        <f t="shared" si="6"/>
        <v>101</v>
      </c>
      <c r="P25" s="19">
        <f t="shared" si="7"/>
        <v>3.034855769230769</v>
      </c>
      <c r="Q25" s="29">
        <v>3690</v>
      </c>
      <c r="R25" s="6">
        <f t="shared" si="8"/>
        <v>3719</v>
      </c>
      <c r="S25" s="19">
        <f t="shared" si="9"/>
        <v>100.78590785907859</v>
      </c>
      <c r="T25" s="40">
        <f t="shared" si="10"/>
        <v>3603</v>
      </c>
      <c r="U25" s="41">
        <f t="shared" si="11"/>
        <v>97.64227642276423</v>
      </c>
      <c r="V25" s="6">
        <f t="shared" si="12"/>
        <v>116</v>
      </c>
      <c r="W25" s="19">
        <f t="shared" si="13"/>
        <v>3.119118042484539</v>
      </c>
    </row>
    <row r="26" spans="1:23" ht="15.75">
      <c r="A26">
        <v>19</v>
      </c>
      <c r="B26" s="3" t="s">
        <v>24</v>
      </c>
      <c r="C26" s="9">
        <v>1840</v>
      </c>
      <c r="D26" s="18">
        <v>1438</v>
      </c>
      <c r="E26" s="19">
        <f t="shared" si="0"/>
        <v>78.15217391304348</v>
      </c>
      <c r="F26" s="38">
        <v>1387</v>
      </c>
      <c r="G26" s="22">
        <f t="shared" si="1"/>
        <v>75.3804347826087</v>
      </c>
      <c r="H26" s="20">
        <f t="shared" si="2"/>
        <v>51</v>
      </c>
      <c r="I26" s="21">
        <f t="shared" si="3"/>
        <v>3.5465924895688454</v>
      </c>
      <c r="J26" s="24">
        <v>6947</v>
      </c>
      <c r="K26" s="6">
        <v>6058</v>
      </c>
      <c r="L26" s="19">
        <f t="shared" si="4"/>
        <v>87.20310925579386</v>
      </c>
      <c r="M26" s="38">
        <v>5967</v>
      </c>
      <c r="N26" s="22">
        <f t="shared" si="5"/>
        <v>85.89319130559954</v>
      </c>
      <c r="O26" s="6">
        <f t="shared" si="6"/>
        <v>91</v>
      </c>
      <c r="P26" s="19">
        <f t="shared" si="7"/>
        <v>1.502145922746781</v>
      </c>
      <c r="Q26" s="29">
        <v>8787</v>
      </c>
      <c r="R26" s="6">
        <f t="shared" si="8"/>
        <v>7496</v>
      </c>
      <c r="S26" s="19">
        <f t="shared" si="9"/>
        <v>85.30784112894048</v>
      </c>
      <c r="T26" s="40">
        <f t="shared" si="10"/>
        <v>7354</v>
      </c>
      <c r="U26" s="41">
        <f t="shared" si="11"/>
        <v>83.69181745760783</v>
      </c>
      <c r="V26" s="6">
        <f t="shared" si="12"/>
        <v>142</v>
      </c>
      <c r="W26" s="19">
        <f t="shared" si="13"/>
        <v>1.8943436499466382</v>
      </c>
    </row>
    <row r="27" spans="1:23" ht="15.75">
      <c r="A27">
        <v>20</v>
      </c>
      <c r="B27" s="3" t="s">
        <v>25</v>
      </c>
      <c r="C27" s="9">
        <v>6731</v>
      </c>
      <c r="D27" s="18">
        <v>3663</v>
      </c>
      <c r="E27" s="19">
        <f t="shared" si="0"/>
        <v>54.419848462338436</v>
      </c>
      <c r="F27" s="38">
        <v>3588</v>
      </c>
      <c r="G27" s="22">
        <f t="shared" si="1"/>
        <v>53.30560095082454</v>
      </c>
      <c r="H27" s="20">
        <f t="shared" si="2"/>
        <v>75</v>
      </c>
      <c r="I27" s="21">
        <f t="shared" si="3"/>
        <v>2.0475020475020473</v>
      </c>
      <c r="J27" s="24">
        <v>18535</v>
      </c>
      <c r="K27" s="6">
        <v>17211</v>
      </c>
      <c r="L27" s="19">
        <f t="shared" si="4"/>
        <v>92.8567574858376</v>
      </c>
      <c r="M27" s="38">
        <v>16636</v>
      </c>
      <c r="N27" s="22">
        <f t="shared" si="5"/>
        <v>89.75451847855409</v>
      </c>
      <c r="O27" s="6">
        <f t="shared" si="6"/>
        <v>575</v>
      </c>
      <c r="P27" s="19">
        <f t="shared" si="7"/>
        <v>3.3408866422636687</v>
      </c>
      <c r="Q27" s="29">
        <v>25266</v>
      </c>
      <c r="R27" s="6">
        <f t="shared" si="8"/>
        <v>20874</v>
      </c>
      <c r="S27" s="19">
        <f t="shared" si="9"/>
        <v>82.61695559249584</v>
      </c>
      <c r="T27" s="40">
        <f t="shared" si="10"/>
        <v>20224</v>
      </c>
      <c r="U27" s="41">
        <f t="shared" si="11"/>
        <v>80.04432834639437</v>
      </c>
      <c r="V27" s="6">
        <f t="shared" si="12"/>
        <v>650</v>
      </c>
      <c r="W27" s="19">
        <f t="shared" si="13"/>
        <v>3.1139216249880235</v>
      </c>
    </row>
    <row r="28" spans="1:23" ht="15.75">
      <c r="A28">
        <v>21</v>
      </c>
      <c r="B28" s="3" t="s">
        <v>22</v>
      </c>
      <c r="C28" s="10">
        <v>932</v>
      </c>
      <c r="D28" s="18">
        <v>954</v>
      </c>
      <c r="E28" s="19">
        <f t="shared" si="0"/>
        <v>102.36051502145922</v>
      </c>
      <c r="F28" s="38">
        <v>936</v>
      </c>
      <c r="G28" s="22">
        <f t="shared" si="1"/>
        <v>100.42918454935622</v>
      </c>
      <c r="H28" s="20">
        <f t="shared" si="2"/>
        <v>18</v>
      </c>
      <c r="I28" s="21">
        <f t="shared" si="3"/>
        <v>1.8867924528301887</v>
      </c>
      <c r="J28" s="25">
        <v>4294</v>
      </c>
      <c r="K28" s="6">
        <v>4456</v>
      </c>
      <c r="L28" s="19">
        <f t="shared" si="4"/>
        <v>103.77270610153703</v>
      </c>
      <c r="M28" s="38">
        <v>4430</v>
      </c>
      <c r="N28" s="22">
        <f t="shared" si="5"/>
        <v>103.1672100605496</v>
      </c>
      <c r="O28" s="6">
        <f t="shared" si="6"/>
        <v>26</v>
      </c>
      <c r="P28" s="19">
        <f t="shared" si="7"/>
        <v>0.5834829443447038</v>
      </c>
      <c r="Q28" s="23">
        <v>5226</v>
      </c>
      <c r="R28" s="6">
        <f t="shared" si="8"/>
        <v>5410</v>
      </c>
      <c r="S28" s="19">
        <f t="shared" si="9"/>
        <v>103.52085725220054</v>
      </c>
      <c r="T28" s="40">
        <f t="shared" si="10"/>
        <v>5366</v>
      </c>
      <c r="U28" s="41">
        <f t="shared" si="11"/>
        <v>102.67891312667432</v>
      </c>
      <c r="V28" s="6">
        <f t="shared" si="12"/>
        <v>44</v>
      </c>
      <c r="W28" s="19">
        <f t="shared" si="13"/>
        <v>0.8133086876155268</v>
      </c>
    </row>
    <row r="29" spans="1:23" ht="15.75">
      <c r="A29">
        <v>22</v>
      </c>
      <c r="B29" s="3" t="s">
        <v>26</v>
      </c>
      <c r="C29" s="9">
        <v>1436</v>
      </c>
      <c r="D29" s="18">
        <v>980</v>
      </c>
      <c r="E29" s="19">
        <f t="shared" si="0"/>
        <v>68.24512534818942</v>
      </c>
      <c r="F29" s="38">
        <v>969</v>
      </c>
      <c r="G29" s="22">
        <f t="shared" si="1"/>
        <v>67.47910863509749</v>
      </c>
      <c r="H29" s="20">
        <f t="shared" si="2"/>
        <v>11</v>
      </c>
      <c r="I29" s="21">
        <f t="shared" si="3"/>
        <v>1.1224489795918366</v>
      </c>
      <c r="J29" s="24">
        <v>4695</v>
      </c>
      <c r="K29" s="6">
        <v>5085</v>
      </c>
      <c r="L29" s="19">
        <f t="shared" si="4"/>
        <v>108.30670926517571</v>
      </c>
      <c r="M29" s="38">
        <v>4999</v>
      </c>
      <c r="N29" s="22">
        <f t="shared" si="5"/>
        <v>106.47497337593184</v>
      </c>
      <c r="O29" s="6">
        <f t="shared" si="6"/>
        <v>86</v>
      </c>
      <c r="P29" s="19">
        <f t="shared" si="7"/>
        <v>1.6912487708947885</v>
      </c>
      <c r="Q29" s="29">
        <v>6131</v>
      </c>
      <c r="R29" s="6">
        <f t="shared" si="8"/>
        <v>6065</v>
      </c>
      <c r="S29" s="19">
        <f t="shared" si="9"/>
        <v>98.92350350676888</v>
      </c>
      <c r="T29" s="40">
        <f t="shared" si="10"/>
        <v>5968</v>
      </c>
      <c r="U29" s="41">
        <f t="shared" si="11"/>
        <v>97.3413798727777</v>
      </c>
      <c r="V29" s="6">
        <f t="shared" si="12"/>
        <v>97</v>
      </c>
      <c r="W29" s="19">
        <f t="shared" si="13"/>
        <v>1.599340478153339</v>
      </c>
    </row>
    <row r="30" spans="1:23" ht="15.75">
      <c r="A30">
        <v>23</v>
      </c>
      <c r="B30" s="3" t="s">
        <v>27</v>
      </c>
      <c r="C30" s="9">
        <v>2320</v>
      </c>
      <c r="D30" s="18">
        <v>1932</v>
      </c>
      <c r="E30" s="19">
        <f t="shared" si="0"/>
        <v>83.27586206896552</v>
      </c>
      <c r="F30" s="38">
        <v>1922</v>
      </c>
      <c r="G30" s="22">
        <f t="shared" si="1"/>
        <v>82.84482758620689</v>
      </c>
      <c r="H30" s="20">
        <f t="shared" si="2"/>
        <v>10</v>
      </c>
      <c r="I30" s="21">
        <f t="shared" si="3"/>
        <v>0.5175983436853002</v>
      </c>
      <c r="J30" s="24">
        <v>8249</v>
      </c>
      <c r="K30" s="6">
        <v>8237</v>
      </c>
      <c r="L30" s="19">
        <f t="shared" si="4"/>
        <v>99.85452782155413</v>
      </c>
      <c r="M30" s="38">
        <v>8165</v>
      </c>
      <c r="N30" s="22">
        <f t="shared" si="5"/>
        <v>98.9816947508789</v>
      </c>
      <c r="O30" s="6">
        <f t="shared" si="6"/>
        <v>72</v>
      </c>
      <c r="P30" s="19">
        <f t="shared" si="7"/>
        <v>0.874104649751123</v>
      </c>
      <c r="Q30" s="29">
        <v>10569</v>
      </c>
      <c r="R30" s="6">
        <f t="shared" si="8"/>
        <v>10169</v>
      </c>
      <c r="S30" s="19">
        <f t="shared" si="9"/>
        <v>96.2153467688523</v>
      </c>
      <c r="T30" s="40">
        <f t="shared" si="10"/>
        <v>10087</v>
      </c>
      <c r="U30" s="41">
        <f t="shared" si="11"/>
        <v>95.43949285646703</v>
      </c>
      <c r="V30" s="6">
        <f t="shared" si="12"/>
        <v>82</v>
      </c>
      <c r="W30" s="19">
        <f t="shared" si="13"/>
        <v>0.8063723079948865</v>
      </c>
    </row>
    <row r="31" spans="1:23" ht="15.75">
      <c r="A31">
        <v>24</v>
      </c>
      <c r="B31" s="3" t="s">
        <v>28</v>
      </c>
      <c r="C31" s="9">
        <v>1802</v>
      </c>
      <c r="D31" s="18">
        <v>1124</v>
      </c>
      <c r="E31" s="19">
        <f t="shared" si="0"/>
        <v>62.37513873473918</v>
      </c>
      <c r="F31" s="38">
        <v>1103</v>
      </c>
      <c r="G31" s="22">
        <f t="shared" si="1"/>
        <v>61.20976692563818</v>
      </c>
      <c r="H31" s="20">
        <f t="shared" si="2"/>
        <v>21</v>
      </c>
      <c r="I31" s="21">
        <f t="shared" si="3"/>
        <v>1.8683274021352314</v>
      </c>
      <c r="J31" s="24">
        <v>7412</v>
      </c>
      <c r="K31" s="6">
        <v>8514</v>
      </c>
      <c r="L31" s="19">
        <f t="shared" si="4"/>
        <v>114.86778197517539</v>
      </c>
      <c r="M31" s="38">
        <v>8436</v>
      </c>
      <c r="N31" s="22">
        <f t="shared" si="5"/>
        <v>113.815434430653</v>
      </c>
      <c r="O31" s="6">
        <f t="shared" si="6"/>
        <v>78</v>
      </c>
      <c r="P31" s="19">
        <f t="shared" si="7"/>
        <v>0.916138125440451</v>
      </c>
      <c r="Q31" s="29">
        <v>9214</v>
      </c>
      <c r="R31" s="6">
        <f t="shared" si="8"/>
        <v>9638</v>
      </c>
      <c r="S31" s="19">
        <f t="shared" si="9"/>
        <v>104.60169307575428</v>
      </c>
      <c r="T31" s="40">
        <f t="shared" si="10"/>
        <v>9539</v>
      </c>
      <c r="U31" s="41">
        <f t="shared" si="11"/>
        <v>103.52724115476448</v>
      </c>
      <c r="V31" s="6">
        <f t="shared" si="12"/>
        <v>99</v>
      </c>
      <c r="W31" s="19">
        <f t="shared" si="13"/>
        <v>1.0271840630836273</v>
      </c>
    </row>
    <row r="32" spans="1:23" ht="15.75">
      <c r="A32">
        <v>25</v>
      </c>
      <c r="B32" s="3" t="s">
        <v>29</v>
      </c>
      <c r="C32" s="9">
        <v>1226</v>
      </c>
      <c r="D32" s="18">
        <v>1195</v>
      </c>
      <c r="E32" s="19">
        <f t="shared" si="0"/>
        <v>97.47145187601957</v>
      </c>
      <c r="F32" s="38">
        <v>1178</v>
      </c>
      <c r="G32" s="22">
        <f t="shared" si="1"/>
        <v>96.08482871125612</v>
      </c>
      <c r="H32" s="20">
        <f t="shared" si="2"/>
        <v>17</v>
      </c>
      <c r="I32" s="21">
        <f t="shared" si="3"/>
        <v>1.4225941422594142</v>
      </c>
      <c r="J32" s="24">
        <v>4982</v>
      </c>
      <c r="K32" s="6">
        <v>5856</v>
      </c>
      <c r="L32" s="19">
        <f t="shared" si="4"/>
        <v>117.54315535929345</v>
      </c>
      <c r="M32" s="38">
        <v>5754</v>
      </c>
      <c r="N32" s="22">
        <f t="shared" si="5"/>
        <v>115.49578482537133</v>
      </c>
      <c r="O32" s="6">
        <f t="shared" si="6"/>
        <v>102</v>
      </c>
      <c r="P32" s="19">
        <f t="shared" si="7"/>
        <v>1.7418032786885247</v>
      </c>
      <c r="Q32" s="29">
        <v>6208</v>
      </c>
      <c r="R32" s="6">
        <f t="shared" si="8"/>
        <v>7051</v>
      </c>
      <c r="S32" s="19">
        <f t="shared" si="9"/>
        <v>113.5792525773196</v>
      </c>
      <c r="T32" s="40">
        <f t="shared" si="10"/>
        <v>6932</v>
      </c>
      <c r="U32" s="41">
        <f t="shared" si="11"/>
        <v>111.66237113402062</v>
      </c>
      <c r="V32" s="6">
        <f t="shared" si="12"/>
        <v>119</v>
      </c>
      <c r="W32" s="19">
        <f t="shared" si="13"/>
        <v>1.6877038717912354</v>
      </c>
    </row>
    <row r="33" spans="1:23" ht="15.75">
      <c r="A33">
        <v>26</v>
      </c>
      <c r="B33" s="3" t="s">
        <v>30</v>
      </c>
      <c r="C33" s="9">
        <v>2211</v>
      </c>
      <c r="D33" s="18">
        <v>1749</v>
      </c>
      <c r="E33" s="19">
        <f t="shared" si="0"/>
        <v>79.1044776119403</v>
      </c>
      <c r="F33" s="38">
        <v>1701</v>
      </c>
      <c r="G33" s="22">
        <f t="shared" si="1"/>
        <v>76.93351424694708</v>
      </c>
      <c r="H33" s="20">
        <f t="shared" si="2"/>
        <v>48</v>
      </c>
      <c r="I33" s="21">
        <f t="shared" si="3"/>
        <v>2.7444253859348198</v>
      </c>
      <c r="J33" s="24">
        <v>8200</v>
      </c>
      <c r="K33" s="6">
        <v>5403</v>
      </c>
      <c r="L33" s="19">
        <f t="shared" si="4"/>
        <v>65.89024390243902</v>
      </c>
      <c r="M33" s="38">
        <v>5188</v>
      </c>
      <c r="N33" s="22">
        <f t="shared" si="5"/>
        <v>63.26829268292683</v>
      </c>
      <c r="O33" s="6">
        <f t="shared" si="6"/>
        <v>215</v>
      </c>
      <c r="P33" s="19">
        <f t="shared" si="7"/>
        <v>3.9792707754950953</v>
      </c>
      <c r="Q33" s="29">
        <v>10411</v>
      </c>
      <c r="R33" s="6">
        <f t="shared" si="8"/>
        <v>7152</v>
      </c>
      <c r="S33" s="19">
        <f t="shared" si="9"/>
        <v>68.69657093458842</v>
      </c>
      <c r="T33" s="40">
        <f t="shared" si="10"/>
        <v>6889</v>
      </c>
      <c r="U33" s="41">
        <f t="shared" si="11"/>
        <v>66.17039669580252</v>
      </c>
      <c r="V33" s="6">
        <f t="shared" si="12"/>
        <v>263</v>
      </c>
      <c r="W33" s="19">
        <f t="shared" si="13"/>
        <v>3.6772930648769573</v>
      </c>
    </row>
    <row r="34" spans="1:23" ht="15.75">
      <c r="A34">
        <v>27</v>
      </c>
      <c r="B34" s="3" t="s">
        <v>31</v>
      </c>
      <c r="C34" s="9">
        <v>2153</v>
      </c>
      <c r="D34" s="18">
        <v>1300</v>
      </c>
      <c r="E34" s="19">
        <f t="shared" si="0"/>
        <v>60.38086391082211</v>
      </c>
      <c r="F34" s="38">
        <v>1291</v>
      </c>
      <c r="G34" s="22">
        <f t="shared" si="1"/>
        <v>59.962842545285646</v>
      </c>
      <c r="H34" s="20">
        <f t="shared" si="2"/>
        <v>9</v>
      </c>
      <c r="I34" s="21">
        <f t="shared" si="3"/>
        <v>0.6923076923076923</v>
      </c>
      <c r="J34" s="24">
        <v>7775</v>
      </c>
      <c r="K34" s="6">
        <v>7396</v>
      </c>
      <c r="L34" s="19">
        <f t="shared" si="4"/>
        <v>95.12540192926045</v>
      </c>
      <c r="M34" s="38">
        <v>7321</v>
      </c>
      <c r="N34" s="22">
        <f t="shared" si="5"/>
        <v>94.16077170418006</v>
      </c>
      <c r="O34" s="6">
        <f t="shared" si="6"/>
        <v>75</v>
      </c>
      <c r="P34" s="19">
        <f t="shared" si="7"/>
        <v>1.0140616549486208</v>
      </c>
      <c r="Q34" s="29">
        <v>9928</v>
      </c>
      <c r="R34" s="6">
        <f t="shared" si="8"/>
        <v>8696</v>
      </c>
      <c r="S34" s="19">
        <f t="shared" si="9"/>
        <v>87.59065269943594</v>
      </c>
      <c r="T34" s="40">
        <f t="shared" si="10"/>
        <v>8612</v>
      </c>
      <c r="U34" s="41">
        <f t="shared" si="11"/>
        <v>86.74456083803385</v>
      </c>
      <c r="V34" s="6">
        <f t="shared" si="12"/>
        <v>84</v>
      </c>
      <c r="W34" s="19">
        <f t="shared" si="13"/>
        <v>0.9659613615455381</v>
      </c>
    </row>
    <row r="35" spans="1:23" ht="15.75">
      <c r="A35">
        <v>28</v>
      </c>
      <c r="B35" s="3" t="s">
        <v>32</v>
      </c>
      <c r="C35" s="9">
        <v>1537</v>
      </c>
      <c r="D35" s="18">
        <v>820</v>
      </c>
      <c r="E35" s="19">
        <f t="shared" si="0"/>
        <v>53.35068314899154</v>
      </c>
      <c r="F35" s="38">
        <v>796</v>
      </c>
      <c r="G35" s="22">
        <f t="shared" si="1"/>
        <v>51.78919973975277</v>
      </c>
      <c r="H35" s="20">
        <f t="shared" si="2"/>
        <v>24</v>
      </c>
      <c r="I35" s="21">
        <f t="shared" si="3"/>
        <v>2.926829268292683</v>
      </c>
      <c r="J35" s="24">
        <v>4565</v>
      </c>
      <c r="K35" s="6">
        <v>3559</v>
      </c>
      <c r="L35" s="19">
        <f t="shared" si="4"/>
        <v>77.96276013143483</v>
      </c>
      <c r="M35" s="38">
        <v>3517</v>
      </c>
      <c r="N35" s="22">
        <f t="shared" si="5"/>
        <v>77.04271631982475</v>
      </c>
      <c r="O35" s="6">
        <f t="shared" si="6"/>
        <v>42</v>
      </c>
      <c r="P35" s="19">
        <f t="shared" si="7"/>
        <v>1.1801067715650464</v>
      </c>
      <c r="Q35" s="29">
        <v>6102</v>
      </c>
      <c r="R35" s="6">
        <f t="shared" si="8"/>
        <v>4379</v>
      </c>
      <c r="S35" s="19">
        <f t="shared" si="9"/>
        <v>71.76335627663062</v>
      </c>
      <c r="T35" s="40">
        <f t="shared" si="10"/>
        <v>4313</v>
      </c>
      <c r="U35" s="41">
        <f t="shared" si="11"/>
        <v>70.68174369059325</v>
      </c>
      <c r="V35" s="6">
        <f t="shared" si="12"/>
        <v>66</v>
      </c>
      <c r="W35" s="19">
        <f t="shared" si="13"/>
        <v>1.5071934231559716</v>
      </c>
    </row>
    <row r="36" spans="1:23" ht="15.75">
      <c r="A36">
        <v>29</v>
      </c>
      <c r="B36" s="3" t="s">
        <v>33</v>
      </c>
      <c r="C36" s="9">
        <v>6254</v>
      </c>
      <c r="D36" s="18">
        <v>5616</v>
      </c>
      <c r="E36" s="19">
        <f t="shared" si="0"/>
        <v>89.79852894147746</v>
      </c>
      <c r="F36" s="38">
        <v>5467</v>
      </c>
      <c r="G36" s="22">
        <f t="shared" si="1"/>
        <v>87.41605372561561</v>
      </c>
      <c r="H36" s="20">
        <f t="shared" si="2"/>
        <v>149</v>
      </c>
      <c r="I36" s="21">
        <f t="shared" si="3"/>
        <v>2.653133903133903</v>
      </c>
      <c r="J36" s="24">
        <v>18465</v>
      </c>
      <c r="K36" s="6">
        <v>21342</v>
      </c>
      <c r="L36" s="19">
        <f t="shared" si="4"/>
        <v>115.5808285946385</v>
      </c>
      <c r="M36" s="38">
        <v>20653</v>
      </c>
      <c r="N36" s="22">
        <f t="shared" si="5"/>
        <v>111.84944489574872</v>
      </c>
      <c r="O36" s="6">
        <f t="shared" si="6"/>
        <v>689</v>
      </c>
      <c r="P36" s="19">
        <f t="shared" si="7"/>
        <v>3.228375972261269</v>
      </c>
      <c r="Q36" s="29">
        <v>24719</v>
      </c>
      <c r="R36" s="6">
        <f t="shared" si="8"/>
        <v>26958</v>
      </c>
      <c r="S36" s="19">
        <f t="shared" si="9"/>
        <v>109.0578097819491</v>
      </c>
      <c r="T36" s="40">
        <f t="shared" si="10"/>
        <v>26120</v>
      </c>
      <c r="U36" s="41">
        <f t="shared" si="11"/>
        <v>105.66770500424775</v>
      </c>
      <c r="V36" s="6">
        <f t="shared" si="12"/>
        <v>838</v>
      </c>
      <c r="W36" s="19">
        <f t="shared" si="13"/>
        <v>3.108539209140144</v>
      </c>
    </row>
    <row r="37" spans="1:23" ht="15.75">
      <c r="A37">
        <v>30</v>
      </c>
      <c r="B37" s="3" t="s">
        <v>34</v>
      </c>
      <c r="C37" s="9">
        <v>4566</v>
      </c>
      <c r="D37" s="18">
        <v>4775</v>
      </c>
      <c r="E37" s="19">
        <f t="shared" si="0"/>
        <v>104.5773105562856</v>
      </c>
      <c r="F37" s="38">
        <v>4670</v>
      </c>
      <c r="G37" s="22">
        <f t="shared" si="1"/>
        <v>102.27770477441962</v>
      </c>
      <c r="H37" s="20">
        <f t="shared" si="2"/>
        <v>105</v>
      </c>
      <c r="I37" s="21">
        <f t="shared" si="3"/>
        <v>2.1989528795811517</v>
      </c>
      <c r="J37" s="24">
        <v>13124</v>
      </c>
      <c r="K37" s="6">
        <v>13595</v>
      </c>
      <c r="L37" s="19">
        <f t="shared" si="4"/>
        <v>103.58884486437061</v>
      </c>
      <c r="M37" s="38">
        <v>13045</v>
      </c>
      <c r="N37" s="22">
        <f t="shared" si="5"/>
        <v>99.3980493751905</v>
      </c>
      <c r="O37" s="6">
        <f t="shared" si="6"/>
        <v>550</v>
      </c>
      <c r="P37" s="19">
        <f t="shared" si="7"/>
        <v>4.045605001838911</v>
      </c>
      <c r="Q37" s="29">
        <v>17690</v>
      </c>
      <c r="R37" s="6">
        <f t="shared" si="8"/>
        <v>18370</v>
      </c>
      <c r="S37" s="19">
        <f t="shared" si="9"/>
        <v>103.8439796495195</v>
      </c>
      <c r="T37" s="40">
        <f t="shared" si="10"/>
        <v>17715</v>
      </c>
      <c r="U37" s="41">
        <f t="shared" si="11"/>
        <v>100.14132278123233</v>
      </c>
      <c r="V37" s="6">
        <f t="shared" si="12"/>
        <v>655</v>
      </c>
      <c r="W37" s="19">
        <f t="shared" si="13"/>
        <v>3.5655960805661406</v>
      </c>
    </row>
    <row r="38" spans="1:23" ht="15.75">
      <c r="A38">
        <v>31</v>
      </c>
      <c r="B38" s="3" t="s">
        <v>35</v>
      </c>
      <c r="C38" s="9">
        <v>622</v>
      </c>
      <c r="D38" s="18">
        <v>635</v>
      </c>
      <c r="E38" s="19">
        <f t="shared" si="0"/>
        <v>102.09003215434083</v>
      </c>
      <c r="F38" s="38">
        <v>619</v>
      </c>
      <c r="G38" s="22">
        <f t="shared" si="1"/>
        <v>99.51768488745981</v>
      </c>
      <c r="H38" s="20">
        <f t="shared" si="2"/>
        <v>16</v>
      </c>
      <c r="I38" s="21">
        <f t="shared" si="3"/>
        <v>2.5196850393700787</v>
      </c>
      <c r="J38" s="24">
        <v>2635</v>
      </c>
      <c r="K38" s="6">
        <v>2921</v>
      </c>
      <c r="L38" s="19">
        <f t="shared" si="4"/>
        <v>110.85388994307401</v>
      </c>
      <c r="M38" s="38">
        <v>2900</v>
      </c>
      <c r="N38" s="22">
        <f t="shared" si="5"/>
        <v>110.05692599620494</v>
      </c>
      <c r="O38" s="6">
        <f t="shared" si="6"/>
        <v>21</v>
      </c>
      <c r="P38" s="19">
        <f t="shared" si="7"/>
        <v>0.7189318726463539</v>
      </c>
      <c r="Q38" s="29">
        <v>3257</v>
      </c>
      <c r="R38" s="6">
        <f t="shared" si="8"/>
        <v>3556</v>
      </c>
      <c r="S38" s="19">
        <f t="shared" si="9"/>
        <v>109.18022720294749</v>
      </c>
      <c r="T38" s="40">
        <f t="shared" si="10"/>
        <v>3519</v>
      </c>
      <c r="U38" s="41">
        <f t="shared" si="11"/>
        <v>108.04421246545901</v>
      </c>
      <c r="V38" s="6">
        <f t="shared" si="12"/>
        <v>37</v>
      </c>
      <c r="W38" s="19">
        <f t="shared" si="13"/>
        <v>1.0404949381327333</v>
      </c>
    </row>
    <row r="39" spans="1:23" ht="15.75">
      <c r="A39">
        <v>32</v>
      </c>
      <c r="B39" s="3" t="s">
        <v>36</v>
      </c>
      <c r="C39" s="9">
        <v>821</v>
      </c>
      <c r="D39" s="18">
        <v>473</v>
      </c>
      <c r="E39" s="19">
        <f t="shared" si="0"/>
        <v>57.61266747868453</v>
      </c>
      <c r="F39" s="38">
        <v>468</v>
      </c>
      <c r="G39" s="22">
        <f t="shared" si="1"/>
        <v>57.003654080389765</v>
      </c>
      <c r="H39" s="20">
        <f t="shared" si="2"/>
        <v>5</v>
      </c>
      <c r="I39" s="21">
        <f t="shared" si="3"/>
        <v>1.0570824524312896</v>
      </c>
      <c r="J39" s="24">
        <v>2748</v>
      </c>
      <c r="K39" s="6">
        <v>2585</v>
      </c>
      <c r="L39" s="19">
        <f t="shared" si="4"/>
        <v>94.0684133915575</v>
      </c>
      <c r="M39" s="38">
        <v>2570</v>
      </c>
      <c r="N39" s="22">
        <f t="shared" si="5"/>
        <v>93.52256186317322</v>
      </c>
      <c r="O39" s="6">
        <f t="shared" si="6"/>
        <v>15</v>
      </c>
      <c r="P39" s="19">
        <f t="shared" si="7"/>
        <v>0.5802707930367504</v>
      </c>
      <c r="Q39" s="29">
        <v>3569</v>
      </c>
      <c r="R39" s="6">
        <f t="shared" si="8"/>
        <v>3058</v>
      </c>
      <c r="S39" s="19">
        <f t="shared" si="9"/>
        <v>85.68226393947884</v>
      </c>
      <c r="T39" s="40">
        <f t="shared" si="10"/>
        <v>3038</v>
      </c>
      <c r="U39" s="41">
        <f t="shared" si="11"/>
        <v>85.12188288035864</v>
      </c>
      <c r="V39" s="6">
        <f t="shared" si="12"/>
        <v>20</v>
      </c>
      <c r="W39" s="19">
        <f t="shared" si="13"/>
        <v>0.6540222367560498</v>
      </c>
    </row>
    <row r="40" spans="1:23" ht="15.75">
      <c r="A40">
        <v>33</v>
      </c>
      <c r="B40" s="3" t="s">
        <v>37</v>
      </c>
      <c r="C40" s="9">
        <v>1097</v>
      </c>
      <c r="D40" s="18">
        <v>615</v>
      </c>
      <c r="E40" s="19">
        <f t="shared" si="0"/>
        <v>56.061987237921606</v>
      </c>
      <c r="F40" s="38">
        <v>553</v>
      </c>
      <c r="G40" s="22">
        <f t="shared" si="1"/>
        <v>50.4102096627165</v>
      </c>
      <c r="H40" s="20">
        <f t="shared" si="2"/>
        <v>62</v>
      </c>
      <c r="I40" s="21">
        <f t="shared" si="3"/>
        <v>10.08130081300813</v>
      </c>
      <c r="J40" s="24">
        <v>4369</v>
      </c>
      <c r="K40" s="6">
        <v>3984</v>
      </c>
      <c r="L40" s="19">
        <f t="shared" si="4"/>
        <v>91.18791485465782</v>
      </c>
      <c r="M40" s="38">
        <v>3954</v>
      </c>
      <c r="N40" s="22">
        <f t="shared" si="5"/>
        <v>90.50125886930648</v>
      </c>
      <c r="O40" s="6">
        <f t="shared" si="6"/>
        <v>30</v>
      </c>
      <c r="P40" s="19">
        <f t="shared" si="7"/>
        <v>0.7530120481927711</v>
      </c>
      <c r="Q40" s="29">
        <v>5466</v>
      </c>
      <c r="R40" s="6">
        <f t="shared" si="8"/>
        <v>4599</v>
      </c>
      <c r="S40" s="19">
        <f t="shared" si="9"/>
        <v>84.13830954994512</v>
      </c>
      <c r="T40" s="40">
        <f t="shared" si="10"/>
        <v>4507</v>
      </c>
      <c r="U40" s="41">
        <f t="shared" si="11"/>
        <v>82.45517746066594</v>
      </c>
      <c r="V40" s="6">
        <f t="shared" si="12"/>
        <v>92</v>
      </c>
      <c r="W40" s="19">
        <f t="shared" si="13"/>
        <v>2.000434877147206</v>
      </c>
    </row>
    <row r="41" spans="1:23" ht="15.75">
      <c r="A41">
        <v>34</v>
      </c>
      <c r="B41" s="3" t="s">
        <v>38</v>
      </c>
      <c r="C41" s="9">
        <v>790</v>
      </c>
      <c r="D41" s="18">
        <v>511</v>
      </c>
      <c r="E41" s="19">
        <f t="shared" si="0"/>
        <v>64.68354430379746</v>
      </c>
      <c r="F41" s="38">
        <v>474</v>
      </c>
      <c r="G41" s="22">
        <f t="shared" si="1"/>
        <v>60</v>
      </c>
      <c r="H41" s="20">
        <f t="shared" si="2"/>
        <v>37</v>
      </c>
      <c r="I41" s="21">
        <f t="shared" si="3"/>
        <v>7.240704500978474</v>
      </c>
      <c r="J41" s="24">
        <v>3453</v>
      </c>
      <c r="K41" s="6">
        <v>3013</v>
      </c>
      <c r="L41" s="19">
        <f t="shared" si="4"/>
        <v>87.25745728352157</v>
      </c>
      <c r="M41" s="38">
        <v>2984</v>
      </c>
      <c r="N41" s="22">
        <f t="shared" si="5"/>
        <v>86.41760787720823</v>
      </c>
      <c r="O41" s="6">
        <f t="shared" si="6"/>
        <v>29</v>
      </c>
      <c r="P41" s="19">
        <f t="shared" si="7"/>
        <v>0.9624958513109857</v>
      </c>
      <c r="Q41" s="29">
        <v>4243</v>
      </c>
      <c r="R41" s="6">
        <f t="shared" si="8"/>
        <v>3524</v>
      </c>
      <c r="S41" s="19">
        <f t="shared" si="9"/>
        <v>83.05444261135989</v>
      </c>
      <c r="T41" s="40">
        <f t="shared" si="10"/>
        <v>3458</v>
      </c>
      <c r="U41" s="41">
        <f t="shared" si="11"/>
        <v>81.49893942964883</v>
      </c>
      <c r="V41" s="6">
        <f t="shared" si="12"/>
        <v>66</v>
      </c>
      <c r="W41" s="19">
        <f t="shared" si="13"/>
        <v>1.872871736662883</v>
      </c>
    </row>
    <row r="42" spans="1:23" ht="15.75">
      <c r="A42">
        <v>35</v>
      </c>
      <c r="B42" s="3" t="s">
        <v>39</v>
      </c>
      <c r="C42" s="9">
        <v>736</v>
      </c>
      <c r="D42" s="18">
        <v>627</v>
      </c>
      <c r="E42" s="19">
        <f t="shared" si="0"/>
        <v>85.19021739130434</v>
      </c>
      <c r="F42" s="38">
        <v>536</v>
      </c>
      <c r="G42" s="22">
        <f t="shared" si="1"/>
        <v>72.82608695652173</v>
      </c>
      <c r="H42" s="20">
        <f t="shared" si="2"/>
        <v>91</v>
      </c>
      <c r="I42" s="21">
        <f t="shared" si="3"/>
        <v>14.513556618819777</v>
      </c>
      <c r="J42" s="24">
        <v>3189</v>
      </c>
      <c r="K42" s="6">
        <v>3118</v>
      </c>
      <c r="L42" s="19">
        <f t="shared" si="4"/>
        <v>97.77359673878959</v>
      </c>
      <c r="M42" s="38">
        <v>2920</v>
      </c>
      <c r="N42" s="22">
        <f t="shared" si="5"/>
        <v>91.56475384132958</v>
      </c>
      <c r="O42" s="6">
        <f t="shared" si="6"/>
        <v>198</v>
      </c>
      <c r="P42" s="19">
        <f t="shared" si="7"/>
        <v>6.350224502886466</v>
      </c>
      <c r="Q42" s="29">
        <v>3925</v>
      </c>
      <c r="R42" s="6">
        <f t="shared" si="8"/>
        <v>3745</v>
      </c>
      <c r="S42" s="19">
        <f t="shared" si="9"/>
        <v>95.4140127388535</v>
      </c>
      <c r="T42" s="40">
        <f t="shared" si="10"/>
        <v>3456</v>
      </c>
      <c r="U42" s="41">
        <f t="shared" si="11"/>
        <v>88.05095541401273</v>
      </c>
      <c r="V42" s="6">
        <f t="shared" si="12"/>
        <v>289</v>
      </c>
      <c r="W42" s="19">
        <f t="shared" si="13"/>
        <v>7.716955941255007</v>
      </c>
    </row>
    <row r="43" spans="1:23" ht="15.75">
      <c r="A43">
        <v>36</v>
      </c>
      <c r="B43" s="3" t="s">
        <v>40</v>
      </c>
      <c r="C43" s="9">
        <v>457</v>
      </c>
      <c r="D43" s="18">
        <v>413</v>
      </c>
      <c r="E43" s="19">
        <f t="shared" si="0"/>
        <v>90.37199124726477</v>
      </c>
      <c r="F43" s="38">
        <v>406</v>
      </c>
      <c r="G43" s="22">
        <f t="shared" si="1"/>
        <v>88.8402625820569</v>
      </c>
      <c r="H43" s="20">
        <f t="shared" si="2"/>
        <v>7</v>
      </c>
      <c r="I43" s="21">
        <f t="shared" si="3"/>
        <v>1.694915254237288</v>
      </c>
      <c r="J43" s="24">
        <v>2231</v>
      </c>
      <c r="K43" s="6">
        <v>2001</v>
      </c>
      <c r="L43" s="19">
        <f t="shared" si="4"/>
        <v>89.69072164948453</v>
      </c>
      <c r="M43" s="38">
        <v>1962</v>
      </c>
      <c r="N43" s="22">
        <f t="shared" si="5"/>
        <v>87.94262662483192</v>
      </c>
      <c r="O43" s="6">
        <f t="shared" si="6"/>
        <v>39</v>
      </c>
      <c r="P43" s="19">
        <f t="shared" si="7"/>
        <v>1.949025487256372</v>
      </c>
      <c r="Q43" s="29">
        <v>2688</v>
      </c>
      <c r="R43" s="6">
        <f t="shared" si="8"/>
        <v>2414</v>
      </c>
      <c r="S43" s="19">
        <f t="shared" si="9"/>
        <v>89.80654761904762</v>
      </c>
      <c r="T43" s="40">
        <f t="shared" si="10"/>
        <v>2368</v>
      </c>
      <c r="U43" s="41">
        <f t="shared" si="11"/>
        <v>88.0952380952381</v>
      </c>
      <c r="V43" s="6">
        <f t="shared" si="12"/>
        <v>46</v>
      </c>
      <c r="W43" s="19">
        <f t="shared" si="13"/>
        <v>1.9055509527754764</v>
      </c>
    </row>
    <row r="44" spans="1:23" ht="15.75">
      <c r="A44">
        <v>37</v>
      </c>
      <c r="B44" s="3" t="s">
        <v>41</v>
      </c>
      <c r="C44" s="9">
        <v>1514</v>
      </c>
      <c r="D44" s="18">
        <v>825</v>
      </c>
      <c r="E44" s="19">
        <f t="shared" si="0"/>
        <v>54.491413474240424</v>
      </c>
      <c r="F44" s="38">
        <v>777</v>
      </c>
      <c r="G44" s="22">
        <f t="shared" si="1"/>
        <v>51.32100396301189</v>
      </c>
      <c r="H44" s="20">
        <f t="shared" si="2"/>
        <v>48</v>
      </c>
      <c r="I44" s="21">
        <f t="shared" si="3"/>
        <v>5.818181818181818</v>
      </c>
      <c r="J44" s="24">
        <v>6078</v>
      </c>
      <c r="K44" s="6">
        <v>5151</v>
      </c>
      <c r="L44" s="19">
        <f t="shared" si="4"/>
        <v>84.7482724580454</v>
      </c>
      <c r="M44" s="38">
        <v>4989</v>
      </c>
      <c r="N44" s="22">
        <f t="shared" si="5"/>
        <v>82.08292201382034</v>
      </c>
      <c r="O44" s="6">
        <f t="shared" si="6"/>
        <v>162</v>
      </c>
      <c r="P44" s="19">
        <f t="shared" si="7"/>
        <v>3.14502038439138</v>
      </c>
      <c r="Q44" s="29">
        <v>7592</v>
      </c>
      <c r="R44" s="6">
        <f t="shared" si="8"/>
        <v>5976</v>
      </c>
      <c r="S44" s="19">
        <f t="shared" si="9"/>
        <v>78.71443624868283</v>
      </c>
      <c r="T44" s="40">
        <f t="shared" si="10"/>
        <v>5766</v>
      </c>
      <c r="U44" s="41">
        <f t="shared" si="11"/>
        <v>75.94836670179136</v>
      </c>
      <c r="V44" s="6">
        <f t="shared" si="12"/>
        <v>210</v>
      </c>
      <c r="W44" s="19">
        <f t="shared" si="13"/>
        <v>3.5140562248995986</v>
      </c>
    </row>
    <row r="45" spans="1:23" ht="15.75">
      <c r="A45">
        <v>38</v>
      </c>
      <c r="B45" s="3" t="s">
        <v>42</v>
      </c>
      <c r="C45" s="9">
        <v>941</v>
      </c>
      <c r="D45" s="18">
        <v>864</v>
      </c>
      <c r="E45" s="19">
        <f t="shared" si="0"/>
        <v>91.81721572794899</v>
      </c>
      <c r="F45" s="38">
        <v>851</v>
      </c>
      <c r="G45" s="22">
        <f t="shared" si="1"/>
        <v>90.43570669500531</v>
      </c>
      <c r="H45" s="20">
        <f t="shared" si="2"/>
        <v>13</v>
      </c>
      <c r="I45" s="21">
        <f t="shared" si="3"/>
        <v>1.5046296296296295</v>
      </c>
      <c r="J45" s="24">
        <v>3693</v>
      </c>
      <c r="K45" s="6">
        <v>4145</v>
      </c>
      <c r="L45" s="19">
        <f t="shared" si="4"/>
        <v>112.23937178445708</v>
      </c>
      <c r="M45" s="38">
        <v>3991</v>
      </c>
      <c r="N45" s="22">
        <f t="shared" si="5"/>
        <v>108.06932033577037</v>
      </c>
      <c r="O45" s="6">
        <f t="shared" si="6"/>
        <v>154</v>
      </c>
      <c r="P45" s="19">
        <f t="shared" si="7"/>
        <v>3.715319662243667</v>
      </c>
      <c r="Q45" s="29">
        <v>4634</v>
      </c>
      <c r="R45" s="6">
        <f t="shared" si="8"/>
        <v>5009</v>
      </c>
      <c r="S45" s="19">
        <f t="shared" si="9"/>
        <v>108.09236081139404</v>
      </c>
      <c r="T45" s="40">
        <f t="shared" si="10"/>
        <v>4842</v>
      </c>
      <c r="U45" s="41">
        <f t="shared" si="11"/>
        <v>104.48856279671989</v>
      </c>
      <c r="V45" s="6">
        <f t="shared" si="12"/>
        <v>167</v>
      </c>
      <c r="W45" s="19">
        <f t="shared" si="13"/>
        <v>3.333998802156119</v>
      </c>
    </row>
    <row r="46" spans="1:23" ht="15.75">
      <c r="A46">
        <v>39</v>
      </c>
      <c r="B46" s="3" t="s">
        <v>43</v>
      </c>
      <c r="C46" s="9">
        <v>1198</v>
      </c>
      <c r="D46" s="18">
        <v>558</v>
      </c>
      <c r="E46" s="19">
        <f t="shared" si="0"/>
        <v>46.57762938230384</v>
      </c>
      <c r="F46" s="38">
        <v>519</v>
      </c>
      <c r="G46" s="22">
        <f t="shared" si="1"/>
        <v>43.32220367278798</v>
      </c>
      <c r="H46" s="20">
        <f t="shared" si="2"/>
        <v>39</v>
      </c>
      <c r="I46" s="21">
        <f t="shared" si="3"/>
        <v>6.989247311827957</v>
      </c>
      <c r="J46" s="24">
        <v>4305</v>
      </c>
      <c r="K46" s="6">
        <v>3826</v>
      </c>
      <c r="L46" s="19">
        <f t="shared" si="4"/>
        <v>88.87340301974449</v>
      </c>
      <c r="M46" s="38">
        <v>3691</v>
      </c>
      <c r="N46" s="22">
        <f t="shared" si="5"/>
        <v>85.73751451800233</v>
      </c>
      <c r="O46" s="6">
        <f t="shared" si="6"/>
        <v>135</v>
      </c>
      <c r="P46" s="19">
        <f t="shared" si="7"/>
        <v>3.5284892838473603</v>
      </c>
      <c r="Q46" s="29">
        <v>5503</v>
      </c>
      <c r="R46" s="6">
        <f t="shared" si="8"/>
        <v>4384</v>
      </c>
      <c r="S46" s="19">
        <f t="shared" si="9"/>
        <v>79.66563692531346</v>
      </c>
      <c r="T46" s="40">
        <f t="shared" si="10"/>
        <v>4210</v>
      </c>
      <c r="U46" s="41">
        <f t="shared" si="11"/>
        <v>76.50372524077775</v>
      </c>
      <c r="V46" s="6">
        <f t="shared" si="12"/>
        <v>174</v>
      </c>
      <c r="W46" s="19">
        <f t="shared" si="13"/>
        <v>3.968978102189781</v>
      </c>
    </row>
    <row r="47" spans="1:23" ht="15.75">
      <c r="A47">
        <v>40</v>
      </c>
      <c r="B47" s="3" t="s">
        <v>44</v>
      </c>
      <c r="C47" s="9">
        <v>1169</v>
      </c>
      <c r="D47" s="18">
        <v>683</v>
      </c>
      <c r="E47" s="19">
        <f t="shared" si="0"/>
        <v>58.42600513259196</v>
      </c>
      <c r="F47" s="38">
        <v>664</v>
      </c>
      <c r="G47" s="22">
        <f t="shared" si="1"/>
        <v>56.800684345594526</v>
      </c>
      <c r="H47" s="20">
        <f t="shared" si="2"/>
        <v>19</v>
      </c>
      <c r="I47" s="21">
        <f t="shared" si="3"/>
        <v>2.781844802342606</v>
      </c>
      <c r="J47" s="24">
        <v>4686</v>
      </c>
      <c r="K47" s="6">
        <v>5501</v>
      </c>
      <c r="L47" s="19">
        <f t="shared" si="4"/>
        <v>117.39223218096457</v>
      </c>
      <c r="M47" s="38">
        <v>5470</v>
      </c>
      <c r="N47" s="22">
        <f t="shared" si="5"/>
        <v>116.73068715322236</v>
      </c>
      <c r="O47" s="6">
        <f t="shared" si="6"/>
        <v>31</v>
      </c>
      <c r="P47" s="19">
        <f t="shared" si="7"/>
        <v>0.5635339029267405</v>
      </c>
      <c r="Q47" s="29">
        <v>5855</v>
      </c>
      <c r="R47" s="6">
        <f t="shared" si="8"/>
        <v>6184</v>
      </c>
      <c r="S47" s="19">
        <f t="shared" si="9"/>
        <v>105.61912894961571</v>
      </c>
      <c r="T47" s="40">
        <f t="shared" si="10"/>
        <v>6134</v>
      </c>
      <c r="U47" s="41">
        <f t="shared" si="11"/>
        <v>104.76515798462852</v>
      </c>
      <c r="V47" s="6">
        <f t="shared" si="12"/>
        <v>50</v>
      </c>
      <c r="W47" s="19">
        <f t="shared" si="13"/>
        <v>0.8085381630012937</v>
      </c>
    </row>
    <row r="48" spans="1:23" ht="15.75">
      <c r="A48">
        <v>41</v>
      </c>
      <c r="B48" s="3" t="s">
        <v>45</v>
      </c>
      <c r="C48" s="9">
        <v>557</v>
      </c>
      <c r="D48" s="18">
        <v>553</v>
      </c>
      <c r="E48" s="19">
        <f t="shared" si="0"/>
        <v>99.2818671454219</v>
      </c>
      <c r="F48" s="38">
        <v>545</v>
      </c>
      <c r="G48" s="22">
        <f t="shared" si="1"/>
        <v>97.84560143626571</v>
      </c>
      <c r="H48" s="20">
        <f t="shared" si="2"/>
        <v>8</v>
      </c>
      <c r="I48" s="21">
        <f t="shared" si="3"/>
        <v>1.4466546112115732</v>
      </c>
      <c r="J48" s="24">
        <v>2732</v>
      </c>
      <c r="K48" s="6">
        <v>3272</v>
      </c>
      <c r="L48" s="19">
        <f t="shared" si="4"/>
        <v>119.76573938506588</v>
      </c>
      <c r="M48" s="38">
        <v>3230</v>
      </c>
      <c r="N48" s="22">
        <f t="shared" si="5"/>
        <v>118.22840409956076</v>
      </c>
      <c r="O48" s="6">
        <f t="shared" si="6"/>
        <v>42</v>
      </c>
      <c r="P48" s="19">
        <f t="shared" si="7"/>
        <v>1.2836185819070904</v>
      </c>
      <c r="Q48" s="29">
        <v>3289</v>
      </c>
      <c r="R48" s="6">
        <f t="shared" si="8"/>
        <v>3825</v>
      </c>
      <c r="S48" s="19">
        <f t="shared" si="9"/>
        <v>116.29674673152934</v>
      </c>
      <c r="T48" s="40">
        <f t="shared" si="10"/>
        <v>3775</v>
      </c>
      <c r="U48" s="41">
        <f t="shared" si="11"/>
        <v>114.77652782000608</v>
      </c>
      <c r="V48" s="6">
        <f t="shared" si="12"/>
        <v>50</v>
      </c>
      <c r="W48" s="19">
        <f t="shared" si="13"/>
        <v>1.3071895424836601</v>
      </c>
    </row>
    <row r="49" spans="1:23" ht="15.75">
      <c r="A49">
        <v>42</v>
      </c>
      <c r="B49" s="3" t="s">
        <v>46</v>
      </c>
      <c r="C49" s="9">
        <v>1095</v>
      </c>
      <c r="D49" s="18">
        <v>458</v>
      </c>
      <c r="E49" s="19">
        <f t="shared" si="0"/>
        <v>41.82648401826484</v>
      </c>
      <c r="F49" s="38">
        <v>453</v>
      </c>
      <c r="G49" s="22">
        <f t="shared" si="1"/>
        <v>41.36986301369863</v>
      </c>
      <c r="H49" s="20">
        <f t="shared" si="2"/>
        <v>5</v>
      </c>
      <c r="I49" s="21">
        <f t="shared" si="3"/>
        <v>1.091703056768559</v>
      </c>
      <c r="J49" s="24">
        <v>4334</v>
      </c>
      <c r="K49" s="6">
        <v>3893</v>
      </c>
      <c r="L49" s="19">
        <f t="shared" si="4"/>
        <v>89.82464236271343</v>
      </c>
      <c r="M49" s="38">
        <v>3849</v>
      </c>
      <c r="N49" s="22">
        <f t="shared" si="5"/>
        <v>88.80941393631748</v>
      </c>
      <c r="O49" s="6">
        <f t="shared" si="6"/>
        <v>44</v>
      </c>
      <c r="P49" s="19">
        <f t="shared" si="7"/>
        <v>1.130233752889802</v>
      </c>
      <c r="Q49" s="29">
        <v>5429</v>
      </c>
      <c r="R49" s="6">
        <f t="shared" si="8"/>
        <v>4351</v>
      </c>
      <c r="S49" s="19">
        <f t="shared" si="9"/>
        <v>80.14367286793149</v>
      </c>
      <c r="T49" s="40">
        <f t="shared" si="10"/>
        <v>4302</v>
      </c>
      <c r="U49" s="41">
        <f t="shared" si="11"/>
        <v>79.24111254374655</v>
      </c>
      <c r="V49" s="6">
        <f t="shared" si="12"/>
        <v>49</v>
      </c>
      <c r="W49" s="19">
        <f t="shared" si="13"/>
        <v>1.1261778901401978</v>
      </c>
    </row>
    <row r="50" spans="1:23" ht="15.75">
      <c r="A50">
        <v>43</v>
      </c>
      <c r="B50" s="3" t="s">
        <v>47</v>
      </c>
      <c r="C50" s="9">
        <v>1832</v>
      </c>
      <c r="D50" s="18">
        <v>2181</v>
      </c>
      <c r="E50" s="19">
        <f t="shared" si="0"/>
        <v>119.05021834061135</v>
      </c>
      <c r="F50" s="38">
        <v>2143</v>
      </c>
      <c r="G50" s="22">
        <f t="shared" si="1"/>
        <v>116.97598253275109</v>
      </c>
      <c r="H50" s="20">
        <f t="shared" si="2"/>
        <v>38</v>
      </c>
      <c r="I50" s="21">
        <f t="shared" si="3"/>
        <v>1.742320036680422</v>
      </c>
      <c r="J50" s="24">
        <v>6990</v>
      </c>
      <c r="K50" s="6">
        <v>7721</v>
      </c>
      <c r="L50" s="19">
        <f t="shared" si="4"/>
        <v>110.45779685264664</v>
      </c>
      <c r="M50" s="38">
        <v>7535</v>
      </c>
      <c r="N50" s="22">
        <f t="shared" si="5"/>
        <v>107.79685264663806</v>
      </c>
      <c r="O50" s="6">
        <f t="shared" si="6"/>
        <v>186</v>
      </c>
      <c r="P50" s="19">
        <f t="shared" si="7"/>
        <v>2.409014376376117</v>
      </c>
      <c r="Q50" s="29">
        <v>8822</v>
      </c>
      <c r="R50" s="6">
        <f t="shared" si="8"/>
        <v>9902</v>
      </c>
      <c r="S50" s="19">
        <f t="shared" si="9"/>
        <v>112.24212196780775</v>
      </c>
      <c r="T50" s="40">
        <f t="shared" si="10"/>
        <v>9678</v>
      </c>
      <c r="U50" s="41">
        <f t="shared" si="11"/>
        <v>109.70301518929948</v>
      </c>
      <c r="V50" s="6">
        <f t="shared" si="12"/>
        <v>224</v>
      </c>
      <c r="W50" s="19">
        <f t="shared" si="13"/>
        <v>2.262169258735609</v>
      </c>
    </row>
    <row r="51" spans="1:23" ht="15.75">
      <c r="A51">
        <v>44</v>
      </c>
      <c r="B51" s="3" t="s">
        <v>48</v>
      </c>
      <c r="C51" s="9">
        <v>519</v>
      </c>
      <c r="D51" s="18">
        <v>140</v>
      </c>
      <c r="E51" s="19">
        <f t="shared" si="0"/>
        <v>26.97495183044316</v>
      </c>
      <c r="F51" s="38">
        <v>137</v>
      </c>
      <c r="G51" s="22">
        <f t="shared" si="1"/>
        <v>26.396917148362235</v>
      </c>
      <c r="H51" s="20">
        <f t="shared" si="2"/>
        <v>3</v>
      </c>
      <c r="I51" s="21">
        <f t="shared" si="3"/>
        <v>2.142857142857143</v>
      </c>
      <c r="J51" s="24">
        <v>2136</v>
      </c>
      <c r="K51" s="6">
        <v>1665</v>
      </c>
      <c r="L51" s="19">
        <f t="shared" si="4"/>
        <v>77.9494382022472</v>
      </c>
      <c r="M51" s="38">
        <v>1601</v>
      </c>
      <c r="N51" s="22">
        <f t="shared" si="5"/>
        <v>74.95318352059925</v>
      </c>
      <c r="O51" s="6">
        <f t="shared" si="6"/>
        <v>64</v>
      </c>
      <c r="P51" s="19">
        <f t="shared" si="7"/>
        <v>3.843843843843844</v>
      </c>
      <c r="Q51" s="29">
        <v>2655</v>
      </c>
      <c r="R51" s="6">
        <f t="shared" si="8"/>
        <v>1805</v>
      </c>
      <c r="S51" s="19">
        <f t="shared" si="9"/>
        <v>67.984934086629</v>
      </c>
      <c r="T51" s="40">
        <f t="shared" si="10"/>
        <v>1738</v>
      </c>
      <c r="U51" s="41">
        <f t="shared" si="11"/>
        <v>65.46139359698682</v>
      </c>
      <c r="V51" s="6">
        <f t="shared" si="12"/>
        <v>67</v>
      </c>
      <c r="W51" s="19">
        <f t="shared" si="13"/>
        <v>3.7119113573407203</v>
      </c>
    </row>
    <row r="52" spans="1:23" ht="15.75">
      <c r="A52">
        <v>45</v>
      </c>
      <c r="B52" s="3" t="s">
        <v>49</v>
      </c>
      <c r="C52" s="9">
        <v>613</v>
      </c>
      <c r="D52" s="18">
        <v>212</v>
      </c>
      <c r="E52" s="19">
        <f t="shared" si="0"/>
        <v>34.58401305057096</v>
      </c>
      <c r="F52" s="38">
        <v>187</v>
      </c>
      <c r="G52" s="22">
        <f t="shared" si="1"/>
        <v>30.505709624796086</v>
      </c>
      <c r="H52" s="20">
        <f t="shared" si="2"/>
        <v>25</v>
      </c>
      <c r="I52" s="21">
        <f t="shared" si="3"/>
        <v>11.79245283018868</v>
      </c>
      <c r="J52" s="24">
        <v>2591</v>
      </c>
      <c r="K52" s="6">
        <v>1802</v>
      </c>
      <c r="L52" s="19">
        <f t="shared" si="4"/>
        <v>69.54843689695099</v>
      </c>
      <c r="M52" s="38">
        <v>1769</v>
      </c>
      <c r="N52" s="22">
        <f t="shared" si="5"/>
        <v>68.27479737553068</v>
      </c>
      <c r="O52" s="6">
        <f t="shared" si="6"/>
        <v>33</v>
      </c>
      <c r="P52" s="19">
        <f t="shared" si="7"/>
        <v>1.8312985571587126</v>
      </c>
      <c r="Q52" s="29">
        <v>3204</v>
      </c>
      <c r="R52" s="6">
        <f t="shared" si="8"/>
        <v>2014</v>
      </c>
      <c r="S52" s="19">
        <f t="shared" si="9"/>
        <v>62.85892634207241</v>
      </c>
      <c r="T52" s="40">
        <f t="shared" si="10"/>
        <v>1956</v>
      </c>
      <c r="U52" s="41">
        <f t="shared" si="11"/>
        <v>61.048689138576776</v>
      </c>
      <c r="V52" s="6">
        <f t="shared" si="12"/>
        <v>58</v>
      </c>
      <c r="W52" s="19">
        <f t="shared" si="13"/>
        <v>2.8798411122144985</v>
      </c>
    </row>
    <row r="53" spans="1:23" ht="15.75">
      <c r="A53">
        <v>46</v>
      </c>
      <c r="B53" s="3" t="s">
        <v>50</v>
      </c>
      <c r="C53" s="10">
        <v>1068</v>
      </c>
      <c r="D53" s="18">
        <v>470</v>
      </c>
      <c r="E53" s="19">
        <f t="shared" si="0"/>
        <v>44.00749063670412</v>
      </c>
      <c r="F53" s="38">
        <v>452</v>
      </c>
      <c r="G53" s="22">
        <f t="shared" si="1"/>
        <v>42.32209737827716</v>
      </c>
      <c r="H53" s="20">
        <f t="shared" si="2"/>
        <v>18</v>
      </c>
      <c r="I53" s="21">
        <f t="shared" si="3"/>
        <v>3.8297872340425534</v>
      </c>
      <c r="J53" s="25">
        <v>4248</v>
      </c>
      <c r="K53" s="6">
        <v>4627</v>
      </c>
      <c r="L53" s="19">
        <f t="shared" si="4"/>
        <v>108.92184557438794</v>
      </c>
      <c r="M53" s="38">
        <v>4558</v>
      </c>
      <c r="N53" s="22">
        <f t="shared" si="5"/>
        <v>107.29755178907722</v>
      </c>
      <c r="O53" s="6">
        <f t="shared" si="6"/>
        <v>69</v>
      </c>
      <c r="P53" s="19">
        <f t="shared" si="7"/>
        <v>1.4912470283120813</v>
      </c>
      <c r="Q53" s="23">
        <v>5316</v>
      </c>
      <c r="R53" s="6">
        <f t="shared" si="8"/>
        <v>5097</v>
      </c>
      <c r="S53" s="19">
        <f t="shared" si="9"/>
        <v>95.8803611738149</v>
      </c>
      <c r="T53" s="40">
        <f t="shared" si="10"/>
        <v>5010</v>
      </c>
      <c r="U53" s="41">
        <f t="shared" si="11"/>
        <v>94.24379232505643</v>
      </c>
      <c r="V53" s="6">
        <f t="shared" si="12"/>
        <v>87</v>
      </c>
      <c r="W53" s="19">
        <f t="shared" si="13"/>
        <v>1.7068864037669218</v>
      </c>
    </row>
    <row r="54" spans="1:23" ht="15.75">
      <c r="A54">
        <v>47</v>
      </c>
      <c r="B54" s="4" t="s">
        <v>51</v>
      </c>
      <c r="C54" s="9">
        <v>1347</v>
      </c>
      <c r="D54" s="18">
        <v>605</v>
      </c>
      <c r="E54" s="19">
        <f t="shared" si="0"/>
        <v>44.914625092798815</v>
      </c>
      <c r="F54" s="38">
        <v>588</v>
      </c>
      <c r="G54" s="22">
        <f t="shared" si="1"/>
        <v>43.652561247216035</v>
      </c>
      <c r="H54" s="20">
        <f t="shared" si="2"/>
        <v>17</v>
      </c>
      <c r="I54" s="21">
        <f t="shared" si="3"/>
        <v>2.809917355371901</v>
      </c>
      <c r="J54" s="24">
        <v>4602</v>
      </c>
      <c r="K54" s="6">
        <v>4275</v>
      </c>
      <c r="L54" s="19">
        <f t="shared" si="4"/>
        <v>92.89439374185137</v>
      </c>
      <c r="M54" s="38">
        <v>4230</v>
      </c>
      <c r="N54" s="22">
        <f t="shared" si="5"/>
        <v>91.91655801825293</v>
      </c>
      <c r="O54" s="6">
        <f t="shared" si="6"/>
        <v>45</v>
      </c>
      <c r="P54" s="19">
        <f t="shared" si="7"/>
        <v>1.0526315789473684</v>
      </c>
      <c r="Q54" s="29">
        <v>5949</v>
      </c>
      <c r="R54" s="6">
        <f t="shared" si="8"/>
        <v>4880</v>
      </c>
      <c r="S54" s="19">
        <f t="shared" si="9"/>
        <v>82.03059337703816</v>
      </c>
      <c r="T54" s="40">
        <f t="shared" si="10"/>
        <v>4818</v>
      </c>
      <c r="U54" s="41">
        <f t="shared" si="11"/>
        <v>80.98840141200202</v>
      </c>
      <c r="V54" s="6">
        <f t="shared" si="12"/>
        <v>62</v>
      </c>
      <c r="W54" s="19">
        <f t="shared" si="13"/>
        <v>1.2704918032786885</v>
      </c>
    </row>
    <row r="55" spans="1:23" ht="15.75">
      <c r="A55">
        <v>48</v>
      </c>
      <c r="B55" s="3" t="s">
        <v>52</v>
      </c>
      <c r="C55" s="9">
        <v>930</v>
      </c>
      <c r="D55" s="18">
        <v>542</v>
      </c>
      <c r="E55" s="19">
        <f t="shared" si="0"/>
        <v>58.27956989247312</v>
      </c>
      <c r="F55" s="38">
        <v>533</v>
      </c>
      <c r="G55" s="22">
        <f t="shared" si="1"/>
        <v>57.31182795698925</v>
      </c>
      <c r="H55" s="20">
        <f t="shared" si="2"/>
        <v>9</v>
      </c>
      <c r="I55" s="21">
        <f t="shared" si="3"/>
        <v>1.6605166051660516</v>
      </c>
      <c r="J55" s="24">
        <v>3685</v>
      </c>
      <c r="K55" s="6">
        <v>3486</v>
      </c>
      <c r="L55" s="19">
        <f t="shared" si="4"/>
        <v>94.59972862957937</v>
      </c>
      <c r="M55" s="38">
        <v>3440</v>
      </c>
      <c r="N55" s="22">
        <f t="shared" si="5"/>
        <v>93.35142469470827</v>
      </c>
      <c r="O55" s="6">
        <f t="shared" si="6"/>
        <v>46</v>
      </c>
      <c r="P55" s="19">
        <f t="shared" si="7"/>
        <v>1.3195639701663797</v>
      </c>
      <c r="Q55" s="29">
        <v>4615</v>
      </c>
      <c r="R55" s="6">
        <f t="shared" si="8"/>
        <v>4028</v>
      </c>
      <c r="S55" s="19">
        <f t="shared" si="9"/>
        <v>87.28060671722643</v>
      </c>
      <c r="T55" s="40">
        <f t="shared" si="10"/>
        <v>3973</v>
      </c>
      <c r="U55" s="41">
        <f t="shared" si="11"/>
        <v>86.08884073672806</v>
      </c>
      <c r="V55" s="6">
        <f t="shared" si="12"/>
        <v>55</v>
      </c>
      <c r="W55" s="19">
        <f t="shared" si="13"/>
        <v>1.365441906653426</v>
      </c>
    </row>
    <row r="56" spans="1:23" ht="15.75">
      <c r="A56">
        <v>49</v>
      </c>
      <c r="B56" s="5" t="s">
        <v>53</v>
      </c>
      <c r="C56" s="9">
        <v>718</v>
      </c>
      <c r="D56" s="18">
        <v>359</v>
      </c>
      <c r="E56" s="19">
        <f t="shared" si="0"/>
        <v>50</v>
      </c>
      <c r="F56" s="38">
        <v>342</v>
      </c>
      <c r="G56" s="22">
        <f t="shared" si="1"/>
        <v>47.63231197771588</v>
      </c>
      <c r="H56" s="20">
        <f t="shared" si="2"/>
        <v>17</v>
      </c>
      <c r="I56" s="21">
        <f t="shared" si="3"/>
        <v>4.735376044568246</v>
      </c>
      <c r="J56" s="24">
        <v>3481</v>
      </c>
      <c r="K56" s="6">
        <v>3688</v>
      </c>
      <c r="L56" s="19">
        <f t="shared" si="4"/>
        <v>105.94656707842574</v>
      </c>
      <c r="M56" s="38">
        <v>3665</v>
      </c>
      <c r="N56" s="22">
        <f t="shared" si="5"/>
        <v>105.28583740304511</v>
      </c>
      <c r="O56" s="6">
        <f t="shared" si="6"/>
        <v>23</v>
      </c>
      <c r="P56" s="19">
        <f t="shared" si="7"/>
        <v>0.6236442516268981</v>
      </c>
      <c r="Q56" s="29">
        <v>4199</v>
      </c>
      <c r="R56" s="6">
        <f t="shared" si="8"/>
        <v>4047</v>
      </c>
      <c r="S56" s="19">
        <f t="shared" si="9"/>
        <v>96.38009049773756</v>
      </c>
      <c r="T56" s="40">
        <f t="shared" si="10"/>
        <v>4007</v>
      </c>
      <c r="U56" s="41">
        <f t="shared" si="11"/>
        <v>95.42748273398428</v>
      </c>
      <c r="V56" s="6">
        <f t="shared" si="12"/>
        <v>40</v>
      </c>
      <c r="W56" s="19">
        <f t="shared" si="13"/>
        <v>0.9883864591055103</v>
      </c>
    </row>
    <row r="57" spans="1:23" ht="15.75">
      <c r="A57">
        <v>50</v>
      </c>
      <c r="B57" s="3" t="s">
        <v>54</v>
      </c>
      <c r="C57" s="9">
        <v>1558</v>
      </c>
      <c r="D57" s="18">
        <v>1031</v>
      </c>
      <c r="E57" s="19">
        <f t="shared" si="0"/>
        <v>66.17458279845957</v>
      </c>
      <c r="F57" s="38">
        <v>1024</v>
      </c>
      <c r="G57" s="22">
        <f t="shared" si="1"/>
        <v>65.72528883183568</v>
      </c>
      <c r="H57" s="20">
        <f t="shared" si="2"/>
        <v>7</v>
      </c>
      <c r="I57" s="21">
        <f t="shared" si="3"/>
        <v>0.6789524733268671</v>
      </c>
      <c r="J57" s="24">
        <v>4028</v>
      </c>
      <c r="K57" s="6">
        <v>4035</v>
      </c>
      <c r="L57" s="19">
        <f t="shared" si="4"/>
        <v>100.17378351539226</v>
      </c>
      <c r="M57" s="38">
        <v>3946</v>
      </c>
      <c r="N57" s="22">
        <f t="shared" si="5"/>
        <v>97.96425024826216</v>
      </c>
      <c r="O57" s="6">
        <f t="shared" si="6"/>
        <v>89</v>
      </c>
      <c r="P57" s="19">
        <f t="shared" si="7"/>
        <v>2.2057001239157374</v>
      </c>
      <c r="Q57" s="29">
        <v>5586</v>
      </c>
      <c r="R57" s="6">
        <f t="shared" si="8"/>
        <v>5066</v>
      </c>
      <c r="S57" s="19">
        <f t="shared" si="9"/>
        <v>90.69101324740423</v>
      </c>
      <c r="T57" s="40">
        <f t="shared" si="10"/>
        <v>4970</v>
      </c>
      <c r="U57" s="41">
        <f t="shared" si="11"/>
        <v>88.97243107769424</v>
      </c>
      <c r="V57" s="6">
        <f t="shared" si="12"/>
        <v>96</v>
      </c>
      <c r="W57" s="19">
        <f t="shared" si="13"/>
        <v>1.8949861823924201</v>
      </c>
    </row>
    <row r="58" spans="1:23" ht="15.75">
      <c r="A58">
        <v>51</v>
      </c>
      <c r="B58" s="3" t="s">
        <v>55</v>
      </c>
      <c r="C58" s="9">
        <v>367</v>
      </c>
      <c r="D58" s="18">
        <v>135</v>
      </c>
      <c r="E58" s="19">
        <f t="shared" si="0"/>
        <v>36.78474114441417</v>
      </c>
      <c r="F58" s="38">
        <v>132</v>
      </c>
      <c r="G58" s="22">
        <f t="shared" si="1"/>
        <v>35.967302452316076</v>
      </c>
      <c r="H58" s="20">
        <f t="shared" si="2"/>
        <v>3</v>
      </c>
      <c r="I58" s="21">
        <f t="shared" si="3"/>
        <v>2.2222222222222223</v>
      </c>
      <c r="J58" s="24">
        <v>1471</v>
      </c>
      <c r="K58" s="6">
        <v>979</v>
      </c>
      <c r="L58" s="19">
        <f t="shared" si="4"/>
        <v>66.55336505778382</v>
      </c>
      <c r="M58" s="38">
        <v>963</v>
      </c>
      <c r="N58" s="22">
        <f t="shared" si="5"/>
        <v>65.46566961250849</v>
      </c>
      <c r="O58" s="6">
        <f t="shared" si="6"/>
        <v>16</v>
      </c>
      <c r="P58" s="19">
        <f t="shared" si="7"/>
        <v>1.634320735444331</v>
      </c>
      <c r="Q58" s="29">
        <v>1838</v>
      </c>
      <c r="R58" s="6">
        <f t="shared" si="8"/>
        <v>1114</v>
      </c>
      <c r="S58" s="19">
        <f t="shared" si="9"/>
        <v>60.60935799782372</v>
      </c>
      <c r="T58" s="40">
        <f t="shared" si="10"/>
        <v>1095</v>
      </c>
      <c r="U58" s="41">
        <f t="shared" si="11"/>
        <v>59.57562568008705</v>
      </c>
      <c r="V58" s="6">
        <f t="shared" si="12"/>
        <v>19</v>
      </c>
      <c r="W58" s="19">
        <f t="shared" si="13"/>
        <v>1.7055655296229804</v>
      </c>
    </row>
    <row r="59" spans="1:23" ht="15.75">
      <c r="A59">
        <v>52</v>
      </c>
      <c r="B59" s="3" t="s">
        <v>56</v>
      </c>
      <c r="C59" s="9">
        <v>1857</v>
      </c>
      <c r="D59" s="18">
        <v>227</v>
      </c>
      <c r="E59" s="19">
        <f t="shared" si="0"/>
        <v>12.224017232094777</v>
      </c>
      <c r="F59" s="38">
        <v>225</v>
      </c>
      <c r="G59" s="22">
        <f t="shared" si="1"/>
        <v>12.116316639741518</v>
      </c>
      <c r="H59" s="20">
        <f t="shared" si="2"/>
        <v>2</v>
      </c>
      <c r="I59" s="21">
        <f t="shared" si="3"/>
        <v>0.8810572687224669</v>
      </c>
      <c r="J59" s="24">
        <v>5911</v>
      </c>
      <c r="K59" s="6">
        <v>3833</v>
      </c>
      <c r="L59" s="19">
        <f t="shared" si="4"/>
        <v>64.84520385721537</v>
      </c>
      <c r="M59" s="38">
        <v>3390</v>
      </c>
      <c r="N59" s="22">
        <f t="shared" si="5"/>
        <v>57.350702080866185</v>
      </c>
      <c r="O59" s="6">
        <f t="shared" si="6"/>
        <v>443</v>
      </c>
      <c r="P59" s="19">
        <f t="shared" si="7"/>
        <v>11.55752674145578</v>
      </c>
      <c r="Q59" s="29">
        <v>7768</v>
      </c>
      <c r="R59" s="6">
        <f t="shared" si="8"/>
        <v>4060</v>
      </c>
      <c r="S59" s="19">
        <f t="shared" si="9"/>
        <v>52.26570545829042</v>
      </c>
      <c r="T59" s="40">
        <f t="shared" si="10"/>
        <v>3615</v>
      </c>
      <c r="U59" s="41">
        <f t="shared" si="11"/>
        <v>46.53707518022657</v>
      </c>
      <c r="V59" s="6">
        <f t="shared" si="12"/>
        <v>445</v>
      </c>
      <c r="W59" s="19">
        <f t="shared" si="13"/>
        <v>10.960591133004925</v>
      </c>
    </row>
    <row r="60" spans="1:23" ht="15.75">
      <c r="A60">
        <v>53</v>
      </c>
      <c r="B60" s="3" t="s">
        <v>57</v>
      </c>
      <c r="C60" s="9">
        <v>205</v>
      </c>
      <c r="D60" s="18">
        <v>209</v>
      </c>
      <c r="E60" s="19">
        <f t="shared" si="0"/>
        <v>101.95121951219512</v>
      </c>
      <c r="F60" s="38">
        <v>205</v>
      </c>
      <c r="G60" s="22">
        <f t="shared" si="1"/>
        <v>100</v>
      </c>
      <c r="H60" s="20">
        <f t="shared" si="2"/>
        <v>4</v>
      </c>
      <c r="I60" s="21">
        <f t="shared" si="3"/>
        <v>1.9138755980861244</v>
      </c>
      <c r="J60" s="24">
        <v>993</v>
      </c>
      <c r="K60" s="6">
        <v>1170</v>
      </c>
      <c r="L60" s="19">
        <f t="shared" si="4"/>
        <v>117.82477341389728</v>
      </c>
      <c r="M60" s="38">
        <v>1170</v>
      </c>
      <c r="N60" s="22">
        <f t="shared" si="5"/>
        <v>117.82477341389728</v>
      </c>
      <c r="O60" s="6">
        <f t="shared" si="6"/>
        <v>0</v>
      </c>
      <c r="P60" s="19">
        <f t="shared" si="7"/>
        <v>0</v>
      </c>
      <c r="Q60" s="29">
        <v>1198</v>
      </c>
      <c r="R60" s="6">
        <f t="shared" si="8"/>
        <v>1379</v>
      </c>
      <c r="S60" s="19">
        <f t="shared" si="9"/>
        <v>115.1085141903172</v>
      </c>
      <c r="T60" s="40">
        <f t="shared" si="10"/>
        <v>1375</v>
      </c>
      <c r="U60" s="41">
        <f t="shared" si="11"/>
        <v>114.7746243739566</v>
      </c>
      <c r="V60" s="6">
        <f t="shared" si="12"/>
        <v>4</v>
      </c>
      <c r="W60" s="19">
        <f t="shared" si="13"/>
        <v>0.290065264684554</v>
      </c>
    </row>
    <row r="61" spans="1:23" ht="15.75">
      <c r="A61">
        <v>54</v>
      </c>
      <c r="B61" s="4" t="s">
        <v>58</v>
      </c>
      <c r="C61" s="9">
        <v>6683</v>
      </c>
      <c r="D61" s="18">
        <v>6726</v>
      </c>
      <c r="E61" s="19">
        <f t="shared" si="0"/>
        <v>100.64342361215023</v>
      </c>
      <c r="F61" s="38">
        <v>6678</v>
      </c>
      <c r="G61" s="22">
        <f t="shared" si="1"/>
        <v>99.92518330091276</v>
      </c>
      <c r="H61" s="20">
        <f t="shared" si="2"/>
        <v>48</v>
      </c>
      <c r="I61" s="21">
        <f t="shared" si="3"/>
        <v>0.7136485280999108</v>
      </c>
      <c r="J61" s="24">
        <v>590</v>
      </c>
      <c r="K61" s="6">
        <v>1468</v>
      </c>
      <c r="L61" s="19">
        <f t="shared" si="4"/>
        <v>248.8135593220339</v>
      </c>
      <c r="M61" s="38">
        <v>1446</v>
      </c>
      <c r="N61" s="22">
        <f t="shared" si="5"/>
        <v>245.08474576271186</v>
      </c>
      <c r="O61" s="6">
        <f t="shared" si="6"/>
        <v>22</v>
      </c>
      <c r="P61" s="19">
        <f t="shared" si="7"/>
        <v>1.4986376021798364</v>
      </c>
      <c r="Q61" s="29">
        <v>7273</v>
      </c>
      <c r="R61" s="6">
        <f t="shared" si="8"/>
        <v>8194</v>
      </c>
      <c r="S61" s="19">
        <f t="shared" si="9"/>
        <v>112.66327512718273</v>
      </c>
      <c r="T61" s="40">
        <f t="shared" si="10"/>
        <v>8124</v>
      </c>
      <c r="U61" s="41">
        <f t="shared" si="11"/>
        <v>111.70081121957926</v>
      </c>
      <c r="V61" s="6">
        <f t="shared" si="12"/>
        <v>70</v>
      </c>
      <c r="W61" s="19">
        <f t="shared" si="13"/>
        <v>0.8542836221625579</v>
      </c>
    </row>
    <row r="62" spans="1:23" ht="15.75">
      <c r="A62">
        <v>55</v>
      </c>
      <c r="B62" s="4" t="s">
        <v>59</v>
      </c>
      <c r="C62" s="11">
        <v>667</v>
      </c>
      <c r="D62" s="18">
        <v>33</v>
      </c>
      <c r="E62" s="19">
        <f t="shared" si="0"/>
        <v>4.94752623688156</v>
      </c>
      <c r="F62" s="38">
        <v>33</v>
      </c>
      <c r="G62" s="22">
        <f t="shared" si="1"/>
        <v>4.94752623688156</v>
      </c>
      <c r="H62" s="20">
        <f t="shared" si="2"/>
        <v>0</v>
      </c>
      <c r="I62" s="21">
        <f t="shared" si="3"/>
        <v>0</v>
      </c>
      <c r="J62" s="26">
        <v>1355</v>
      </c>
      <c r="K62" s="6">
        <v>601</v>
      </c>
      <c r="L62" s="19">
        <f t="shared" si="4"/>
        <v>44.35424354243543</v>
      </c>
      <c r="M62" s="38">
        <v>598</v>
      </c>
      <c r="N62" s="22">
        <f t="shared" si="5"/>
        <v>44.132841328413285</v>
      </c>
      <c r="O62" s="6">
        <f t="shared" si="6"/>
        <v>3</v>
      </c>
      <c r="P62" s="19">
        <f t="shared" si="7"/>
        <v>0.49916805324459235</v>
      </c>
      <c r="Q62" s="29">
        <v>2022</v>
      </c>
      <c r="R62" s="6">
        <f t="shared" si="8"/>
        <v>634</v>
      </c>
      <c r="S62" s="19">
        <f t="shared" si="9"/>
        <v>31.35509396636993</v>
      </c>
      <c r="T62" s="40">
        <f t="shared" si="10"/>
        <v>631</v>
      </c>
      <c r="U62" s="41">
        <f t="shared" si="11"/>
        <v>31.206726013847675</v>
      </c>
      <c r="V62" s="6">
        <f t="shared" si="12"/>
        <v>3</v>
      </c>
      <c r="W62" s="19">
        <f t="shared" si="13"/>
        <v>0.47318611987381703</v>
      </c>
    </row>
    <row r="63" spans="1:23" ht="15.75">
      <c r="A63">
        <v>56</v>
      </c>
      <c r="B63" s="17" t="s">
        <v>60</v>
      </c>
      <c r="C63" s="12">
        <v>8</v>
      </c>
      <c r="D63" s="18">
        <v>0</v>
      </c>
      <c r="E63" s="19">
        <f t="shared" si="0"/>
        <v>0</v>
      </c>
      <c r="F63" s="38">
        <v>0</v>
      </c>
      <c r="G63" s="22">
        <f t="shared" si="1"/>
        <v>0</v>
      </c>
      <c r="H63" s="20">
        <f t="shared" si="2"/>
        <v>0</v>
      </c>
      <c r="I63" s="21">
        <v>0</v>
      </c>
      <c r="J63" s="27">
        <v>116</v>
      </c>
      <c r="K63" s="6">
        <v>0</v>
      </c>
      <c r="L63" s="19">
        <f t="shared" si="4"/>
        <v>0</v>
      </c>
      <c r="M63" s="38">
        <v>0</v>
      </c>
      <c r="N63" s="22">
        <f t="shared" si="5"/>
        <v>0</v>
      </c>
      <c r="O63" s="6">
        <f t="shared" si="6"/>
        <v>0</v>
      </c>
      <c r="P63" s="19">
        <v>0</v>
      </c>
      <c r="Q63" s="23">
        <v>124</v>
      </c>
      <c r="R63" s="6">
        <f t="shared" si="8"/>
        <v>0</v>
      </c>
      <c r="S63" s="19">
        <f t="shared" si="9"/>
        <v>0</v>
      </c>
      <c r="T63" s="40">
        <f t="shared" si="10"/>
        <v>0</v>
      </c>
      <c r="U63" s="41">
        <f t="shared" si="11"/>
        <v>0</v>
      </c>
      <c r="V63" s="6">
        <f t="shared" si="12"/>
        <v>0</v>
      </c>
      <c r="W63" s="19">
        <v>0</v>
      </c>
    </row>
    <row r="64" spans="1:23" ht="15.75">
      <c r="A64">
        <v>57</v>
      </c>
      <c r="B64" s="3" t="s">
        <v>61</v>
      </c>
      <c r="C64" s="13">
        <v>3705</v>
      </c>
      <c r="D64" s="18">
        <v>2878</v>
      </c>
      <c r="E64" s="19">
        <f t="shared" si="0"/>
        <v>77.67881241565452</v>
      </c>
      <c r="F64" s="38">
        <v>2850</v>
      </c>
      <c r="G64" s="22">
        <f t="shared" si="1"/>
        <v>76.92307692307692</v>
      </c>
      <c r="H64" s="20">
        <f t="shared" si="2"/>
        <v>28</v>
      </c>
      <c r="I64" s="21">
        <f t="shared" si="3"/>
        <v>0.9728978457261988</v>
      </c>
      <c r="J64" s="25">
        <v>341</v>
      </c>
      <c r="K64" s="6">
        <v>372</v>
      </c>
      <c r="L64" s="19">
        <f t="shared" si="4"/>
        <v>109.0909090909091</v>
      </c>
      <c r="M64" s="38">
        <v>362</v>
      </c>
      <c r="N64" s="22">
        <f t="shared" si="5"/>
        <v>106.158357771261</v>
      </c>
      <c r="O64" s="6">
        <f t="shared" si="6"/>
        <v>10</v>
      </c>
      <c r="P64" s="19">
        <f t="shared" si="7"/>
        <v>2.6881720430107525</v>
      </c>
      <c r="Q64" s="23">
        <v>4046</v>
      </c>
      <c r="R64" s="6">
        <f t="shared" si="8"/>
        <v>3250</v>
      </c>
      <c r="S64" s="19">
        <f t="shared" si="9"/>
        <v>80.32624814631735</v>
      </c>
      <c r="T64" s="40">
        <f t="shared" si="10"/>
        <v>3212</v>
      </c>
      <c r="U64" s="41">
        <f t="shared" si="11"/>
        <v>79.38704893722195</v>
      </c>
      <c r="V64" s="6">
        <f t="shared" si="12"/>
        <v>38</v>
      </c>
      <c r="W64" s="19">
        <f t="shared" si="13"/>
        <v>1.1692307692307693</v>
      </c>
    </row>
    <row r="65" spans="1:23" ht="15.75">
      <c r="A65">
        <v>58</v>
      </c>
      <c r="B65" s="3" t="s">
        <v>62</v>
      </c>
      <c r="C65" s="13">
        <v>45</v>
      </c>
      <c r="D65" s="18">
        <v>0</v>
      </c>
      <c r="E65" s="19">
        <f t="shared" si="0"/>
        <v>0</v>
      </c>
      <c r="F65" s="38">
        <v>0</v>
      </c>
      <c r="G65" s="22">
        <f t="shared" si="1"/>
        <v>0</v>
      </c>
      <c r="H65" s="20">
        <f t="shared" si="2"/>
        <v>0</v>
      </c>
      <c r="I65" s="21">
        <v>0</v>
      </c>
      <c r="J65" s="25">
        <v>623</v>
      </c>
      <c r="K65" s="6">
        <v>0</v>
      </c>
      <c r="L65" s="19">
        <f t="shared" si="4"/>
        <v>0</v>
      </c>
      <c r="M65" s="38">
        <v>0</v>
      </c>
      <c r="N65" s="22">
        <f t="shared" si="5"/>
        <v>0</v>
      </c>
      <c r="O65" s="6">
        <f t="shared" si="6"/>
        <v>0</v>
      </c>
      <c r="P65" s="19">
        <v>0</v>
      </c>
      <c r="Q65" s="23">
        <v>668</v>
      </c>
      <c r="R65" s="6">
        <f t="shared" si="8"/>
        <v>0</v>
      </c>
      <c r="S65" s="19">
        <f t="shared" si="9"/>
        <v>0</v>
      </c>
      <c r="T65" s="40">
        <f t="shared" si="10"/>
        <v>0</v>
      </c>
      <c r="U65" s="41">
        <f t="shared" si="11"/>
        <v>0</v>
      </c>
      <c r="V65" s="6">
        <f t="shared" si="12"/>
        <v>0</v>
      </c>
      <c r="W65" s="19">
        <v>0</v>
      </c>
    </row>
    <row r="66" spans="1:23" ht="15.75">
      <c r="A66">
        <v>59</v>
      </c>
      <c r="B66" s="3" t="s">
        <v>63</v>
      </c>
      <c r="C66" s="14">
        <v>0</v>
      </c>
      <c r="D66" s="18">
        <v>5</v>
      </c>
      <c r="E66" s="19">
        <v>0</v>
      </c>
      <c r="F66" s="38">
        <v>5</v>
      </c>
      <c r="G66" s="22">
        <v>0</v>
      </c>
      <c r="H66" s="20">
        <f t="shared" si="2"/>
        <v>0</v>
      </c>
      <c r="I66" s="21">
        <f t="shared" si="3"/>
        <v>0</v>
      </c>
      <c r="J66" s="28">
        <v>4</v>
      </c>
      <c r="K66" s="6">
        <v>21</v>
      </c>
      <c r="L66" s="19">
        <f t="shared" si="4"/>
        <v>525</v>
      </c>
      <c r="M66" s="38">
        <v>20</v>
      </c>
      <c r="N66" s="22">
        <f t="shared" si="5"/>
        <v>500</v>
      </c>
      <c r="O66" s="6">
        <f t="shared" si="6"/>
        <v>1</v>
      </c>
      <c r="P66" s="19">
        <f t="shared" si="7"/>
        <v>4.761904761904762</v>
      </c>
      <c r="Q66" s="23">
        <v>4</v>
      </c>
      <c r="R66" s="6">
        <f t="shared" si="8"/>
        <v>26</v>
      </c>
      <c r="S66" s="19">
        <f t="shared" si="9"/>
        <v>650</v>
      </c>
      <c r="T66" s="40">
        <f t="shared" si="10"/>
        <v>25</v>
      </c>
      <c r="U66" s="41">
        <f t="shared" si="11"/>
        <v>625</v>
      </c>
      <c r="V66" s="6">
        <f t="shared" si="12"/>
        <v>1</v>
      </c>
      <c r="W66" s="19">
        <f t="shared" si="13"/>
        <v>3.8461538461538463</v>
      </c>
    </row>
    <row r="67" spans="2:23" ht="15.75">
      <c r="B67" s="2" t="s">
        <v>4</v>
      </c>
      <c r="C67" s="9">
        <f>SUM(C8:C66)</f>
        <v>119749</v>
      </c>
      <c r="D67" s="18">
        <f>SUM(D8:D66)</f>
        <v>94285</v>
      </c>
      <c r="E67" s="19">
        <f t="shared" si="0"/>
        <v>78.73552179976451</v>
      </c>
      <c r="F67" s="38">
        <f>SUM(F8:F66)</f>
        <v>92143</v>
      </c>
      <c r="G67" s="22">
        <f t="shared" si="1"/>
        <v>76.94678034889644</v>
      </c>
      <c r="H67" s="20">
        <f t="shared" si="2"/>
        <v>2142</v>
      </c>
      <c r="I67" s="21">
        <f t="shared" si="3"/>
        <v>2.2718353926923687</v>
      </c>
      <c r="J67" s="27">
        <f>SUM(J8:J66)</f>
        <v>344545</v>
      </c>
      <c r="K67" s="6">
        <f>SUM(K8:K66)</f>
        <v>349437</v>
      </c>
      <c r="L67" s="19">
        <f t="shared" si="4"/>
        <v>101.4198435617989</v>
      </c>
      <c r="M67" s="38">
        <f>SUM(M8:M66)</f>
        <v>341341</v>
      </c>
      <c r="N67" s="22">
        <f t="shared" si="5"/>
        <v>99.0700779288627</v>
      </c>
      <c r="O67" s="6">
        <f t="shared" si="6"/>
        <v>8096</v>
      </c>
      <c r="P67" s="19">
        <f t="shared" si="7"/>
        <v>2.316869707558158</v>
      </c>
      <c r="Q67" s="6">
        <f>SUM(Q8:Q66)</f>
        <v>464294</v>
      </c>
      <c r="R67" s="6">
        <f t="shared" si="8"/>
        <v>443722</v>
      </c>
      <c r="S67" s="19">
        <f t="shared" si="9"/>
        <v>95.56918676528234</v>
      </c>
      <c r="T67" s="40">
        <f t="shared" si="10"/>
        <v>433484</v>
      </c>
      <c r="U67" s="41">
        <f t="shared" si="11"/>
        <v>93.3641184249635</v>
      </c>
      <c r="V67" s="6">
        <f t="shared" si="12"/>
        <v>10238</v>
      </c>
      <c r="W67" s="19">
        <f t="shared" si="13"/>
        <v>2.307300516990368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T5:U5"/>
    <mergeCell ref="D5:E5"/>
    <mergeCell ref="F5:G5"/>
    <mergeCell ref="H5:I5"/>
    <mergeCell ref="C4:I4"/>
    <mergeCell ref="B4:B6"/>
    <mergeCell ref="C5:C6"/>
    <mergeCell ref="V5:W5"/>
    <mergeCell ref="B2:W2"/>
    <mergeCell ref="J4:P4"/>
    <mergeCell ref="J5:J6"/>
    <mergeCell ref="K5:L5"/>
    <mergeCell ref="M5:N5"/>
    <mergeCell ref="O5:P5"/>
    <mergeCell ref="Q4:W4"/>
    <mergeCell ref="Q5:Q6"/>
    <mergeCell ref="R5:S5"/>
  </mergeCells>
  <printOptions/>
  <pageMargins left="0.31496062992125984" right="0" top="0.15748031496062992" bottom="0" header="0.31496062992125984" footer="0.31496062992125984"/>
  <pageSetup fitToHeight="1" fitToWidth="1" horizontalDpi="600" verticalDpi="600" orientation="landscape" paperSize="9" scale="49" r:id="rId1"/>
  <ignoredErrors>
    <ignoredError sqref="S8:S38 S39:S67" formula="1"/>
    <ignoredError sqref="D67 F67 J67 K67:M67 Q67" formulaRange="1"/>
    <ignoredError sqref="E6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2020-01-20T10:45:13Z</cp:lastPrinted>
  <dcterms:created xsi:type="dcterms:W3CDTF">2006-09-16T04:00:00Z</dcterms:created>
  <dcterms:modified xsi:type="dcterms:W3CDTF">2020-02-20T10:37:48Z</dcterms:modified>
  <cp:category/>
  <cp:version/>
  <cp:contentType/>
  <cp:contentStatus/>
</cp:coreProperties>
</file>