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205" windowHeight="11325"/>
  </bookViews>
  <sheets>
    <sheet name="январь 2020" sheetId="4" r:id="rId1"/>
  </sheets>
  <calcPr calcId="125725" iterateDelta="1E-4"/>
</workbook>
</file>

<file path=xl/calcChain.xml><?xml version="1.0" encoding="utf-8"?>
<calcChain xmlns="http://schemas.openxmlformats.org/spreadsheetml/2006/main">
  <c r="BA56" i="4"/>
  <c r="BA57"/>
  <c r="BA58"/>
  <c r="BA59"/>
  <c r="BA60"/>
  <c r="BA61"/>
  <c r="BA62"/>
  <c r="BA63"/>
  <c r="BA64"/>
  <c r="BA65"/>
  <c r="BA68"/>
  <c r="BF54"/>
  <c r="BL55"/>
  <c r="BK55"/>
  <c r="BH55"/>
  <c r="BI55"/>
  <c r="BG55"/>
  <c r="BE55"/>
  <c r="BD55"/>
  <c r="BB55"/>
  <c r="AZ55"/>
  <c r="AY55"/>
  <c r="BJ24"/>
  <c r="BJ8"/>
  <c r="BJ9"/>
  <c r="BJ10"/>
  <c r="BJ11"/>
  <c r="BJ12"/>
  <c r="BJ13"/>
  <c r="BJ14"/>
  <c r="BJ15"/>
  <c r="BJ16"/>
  <c r="BJ22"/>
  <c r="BJ23"/>
  <c r="BJ25"/>
  <c r="BJ26"/>
  <c r="BJ30"/>
  <c r="BJ32"/>
  <c r="BJ33"/>
  <c r="BJ34"/>
  <c r="BJ36"/>
  <c r="BJ38"/>
  <c r="BJ39"/>
  <c r="BJ40"/>
  <c r="BJ41"/>
  <c r="BJ42"/>
  <c r="BJ43"/>
  <c r="BJ46"/>
  <c r="BJ48"/>
  <c r="BJ50"/>
  <c r="BJ51"/>
  <c r="BJ56"/>
  <c r="BJ57"/>
  <c r="BJ58"/>
  <c r="BJ59"/>
  <c r="BJ60"/>
  <c r="BJ61"/>
  <c r="BJ62"/>
  <c r="BJ63"/>
  <c r="BJ64"/>
  <c r="BJ65"/>
  <c r="BJ66"/>
  <c r="BJ67"/>
  <c r="BJ68"/>
  <c r="BJ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F40"/>
  <c r="BF41"/>
  <c r="BF42"/>
  <c r="BF43"/>
  <c r="BF44"/>
  <c r="BF45"/>
  <c r="BF46"/>
  <c r="BF47"/>
  <c r="BF48"/>
  <c r="BF49"/>
  <c r="BF50"/>
  <c r="BF51"/>
  <c r="BF52"/>
  <c r="BF53"/>
  <c r="BF56"/>
  <c r="BF57"/>
  <c r="BF58"/>
  <c r="BF59"/>
  <c r="BF60"/>
  <c r="BF61"/>
  <c r="BF62"/>
  <c r="BF63"/>
  <c r="BF64"/>
  <c r="BF65"/>
  <c r="BF68"/>
  <c r="BF7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1"/>
  <c r="BC32"/>
  <c r="BC33"/>
  <c r="BC34"/>
  <c r="BC35"/>
  <c r="BC36"/>
  <c r="BC37"/>
  <c r="BC38"/>
  <c r="BC39"/>
  <c r="BC40"/>
  <c r="BC41"/>
  <c r="BC42"/>
  <c r="BC43"/>
  <c r="BC44"/>
  <c r="BC46"/>
  <c r="BC47"/>
  <c r="BC48"/>
  <c r="BC49"/>
  <c r="BC50"/>
  <c r="BC51"/>
  <c r="BC52"/>
  <c r="BC53"/>
  <c r="BC56"/>
  <c r="BC57"/>
  <c r="BC58"/>
  <c r="BC59"/>
  <c r="BC60"/>
  <c r="BC61"/>
  <c r="BC62"/>
  <c r="BC63"/>
  <c r="BC64"/>
  <c r="BC65"/>
  <c r="BC66"/>
  <c r="BC67"/>
  <c r="BC68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C6"/>
  <c r="BA6"/>
  <c r="BA55" l="1"/>
  <c r="BC55"/>
  <c r="BJ55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6"/>
  <c r="AG57"/>
  <c r="AG58"/>
  <c r="AG59"/>
  <c r="AG60"/>
  <c r="AG61"/>
  <c r="AG62"/>
  <c r="AG6"/>
  <c r="AW66"/>
  <c r="AV66"/>
  <c r="AT66"/>
  <c r="AQ66"/>
  <c r="AO66"/>
  <c r="AK62"/>
  <c r="AI62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O55"/>
  <c r="AJ55"/>
  <c r="AL56"/>
  <c r="AL57"/>
  <c r="AL58"/>
  <c r="AL59"/>
  <c r="AL60"/>
  <c r="AL62"/>
  <c r="O66"/>
  <c r="AL66" s="1"/>
  <c r="AJ66"/>
  <c r="AL6"/>
  <c r="AX42"/>
  <c r="J66"/>
  <c r="J55"/>
  <c r="AS26"/>
  <c r="AS27"/>
  <c r="AS28"/>
  <c r="AS29"/>
  <c r="AS30"/>
  <c r="AS32"/>
  <c r="AS33"/>
  <c r="AS34"/>
  <c r="AS35"/>
  <c r="AS36"/>
  <c r="AS37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6"/>
  <c r="K57"/>
  <c r="K58"/>
  <c r="K59"/>
  <c r="K60"/>
  <c r="K61"/>
  <c r="K62"/>
  <c r="K63"/>
  <c r="K64"/>
  <c r="K65"/>
  <c r="K6"/>
  <c r="K7"/>
  <c r="K8"/>
  <c r="K9"/>
  <c r="K10"/>
  <c r="K11"/>
  <c r="K12"/>
  <c r="K13"/>
  <c r="K14"/>
  <c r="K15"/>
  <c r="K16"/>
  <c r="K17"/>
  <c r="K18"/>
  <c r="K19"/>
  <c r="K20"/>
  <c r="V31"/>
  <c r="AU45"/>
  <c r="AU46"/>
  <c r="AU47"/>
  <c r="AX37"/>
  <c r="AX38"/>
  <c r="AX39"/>
  <c r="AX40"/>
  <c r="AX29"/>
  <c r="AX30"/>
  <c r="AX31"/>
  <c r="AX32"/>
  <c r="AX33"/>
  <c r="AX34"/>
  <c r="AX35"/>
  <c r="AU28"/>
  <c r="AU32"/>
  <c r="AU33"/>
  <c r="AU34"/>
  <c r="AU35"/>
  <c r="AU36"/>
  <c r="AU39"/>
  <c r="AX22"/>
  <c r="AX23"/>
  <c r="AX24"/>
  <c r="AX25"/>
  <c r="AU22"/>
  <c r="AU24"/>
  <c r="AU25"/>
  <c r="AX51"/>
  <c r="AU21"/>
  <c r="V21"/>
  <c r="N57"/>
  <c r="N58"/>
  <c r="N59"/>
  <c r="N60"/>
  <c r="N61"/>
  <c r="N62"/>
  <c r="N63"/>
  <c r="N64"/>
  <c r="N65"/>
  <c r="N5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6"/>
  <c r="AW55"/>
  <c r="AV55"/>
  <c r="AT55"/>
  <c r="AQ55"/>
  <c r="AX52"/>
  <c r="AR44"/>
  <c r="AO55"/>
  <c r="AO67" s="1"/>
  <c r="AX28"/>
  <c r="AS9"/>
  <c r="AX8"/>
  <c r="AX9"/>
  <c r="AX10"/>
  <c r="AX11"/>
  <c r="AX12"/>
  <c r="AX13"/>
  <c r="AX14"/>
  <c r="AX15"/>
  <c r="AX16"/>
  <c r="AX17"/>
  <c r="AX18"/>
  <c r="AX19"/>
  <c r="AX20"/>
  <c r="AX21"/>
  <c r="AX26"/>
  <c r="AX27"/>
  <c r="AX36"/>
  <c r="AX43"/>
  <c r="AX44"/>
  <c r="AX45"/>
  <c r="AX46"/>
  <c r="AX47"/>
  <c r="AX50"/>
  <c r="AX53"/>
  <c r="AX56"/>
  <c r="AX57"/>
  <c r="AX58"/>
  <c r="AX60"/>
  <c r="AU9"/>
  <c r="AU10"/>
  <c r="AU11"/>
  <c r="AU12"/>
  <c r="AU13"/>
  <c r="AU14"/>
  <c r="AU15"/>
  <c r="AU16"/>
  <c r="AU18"/>
  <c r="AU19"/>
  <c r="AU20"/>
  <c r="AU27"/>
  <c r="AU40"/>
  <c r="AU42"/>
  <c r="AU44"/>
  <c r="AU48"/>
  <c r="AU57"/>
  <c r="AX7"/>
  <c r="AU7"/>
  <c r="AS7"/>
  <c r="AS10"/>
  <c r="AS11"/>
  <c r="AS12"/>
  <c r="AS13"/>
  <c r="AS14"/>
  <c r="AS15"/>
  <c r="AS16"/>
  <c r="AS18"/>
  <c r="AS19"/>
  <c r="AS21"/>
  <c r="AS23"/>
  <c r="AS25"/>
  <c r="AS38"/>
  <c r="AS39"/>
  <c r="AS40"/>
  <c r="AS43"/>
  <c r="AS44"/>
  <c r="AS45"/>
  <c r="AS46"/>
  <c r="AS47"/>
  <c r="AS48"/>
  <c r="AS50"/>
  <c r="AS51"/>
  <c r="AS52"/>
  <c r="AS53"/>
  <c r="AS57"/>
  <c r="AS59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5"/>
  <c r="AR46"/>
  <c r="AR47"/>
  <c r="AR48"/>
  <c r="AR49"/>
  <c r="AR50"/>
  <c r="AR51"/>
  <c r="AR52"/>
  <c r="AR53"/>
  <c r="AR54"/>
  <c r="AR56"/>
  <c r="AR57"/>
  <c r="AR58"/>
  <c r="AR59"/>
  <c r="AR60"/>
  <c r="AR61"/>
  <c r="AR62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6"/>
  <c r="AP57"/>
  <c r="AP58"/>
  <c r="AP59"/>
  <c r="AP60"/>
  <c r="AP61"/>
  <c r="AP62"/>
  <c r="AX6"/>
  <c r="AR6"/>
  <c r="AS6"/>
  <c r="AP6"/>
  <c r="AC55"/>
  <c r="Q60"/>
  <c r="Q61"/>
  <c r="Q62"/>
  <c r="R62" s="1"/>
  <c r="Q63"/>
  <c r="Q64"/>
  <c r="Q65"/>
  <c r="E66"/>
  <c r="D66"/>
  <c r="F56"/>
  <c r="F57"/>
  <c r="F58"/>
  <c r="F59"/>
  <c r="F60"/>
  <c r="F61"/>
  <c r="F62"/>
  <c r="F63"/>
  <c r="F64"/>
  <c r="F65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6"/>
  <c r="AD57"/>
  <c r="AD58"/>
  <c r="AD59"/>
  <c r="AD60"/>
  <c r="AD61"/>
  <c r="AD62"/>
  <c r="AD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6"/>
  <c r="Z57"/>
  <c r="Z58"/>
  <c r="Z59"/>
  <c r="Z60"/>
  <c r="Z61"/>
  <c r="Z62"/>
  <c r="Z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6"/>
  <c r="X57"/>
  <c r="X58"/>
  <c r="X59"/>
  <c r="X60"/>
  <c r="X61"/>
  <c r="X62"/>
  <c r="X6"/>
  <c r="V7"/>
  <c r="V8"/>
  <c r="V9"/>
  <c r="V10"/>
  <c r="V11"/>
  <c r="V12"/>
  <c r="V13"/>
  <c r="V14"/>
  <c r="V15"/>
  <c r="V16"/>
  <c r="V17"/>
  <c r="V18"/>
  <c r="V19"/>
  <c r="V20"/>
  <c r="V22"/>
  <c r="V23"/>
  <c r="V24"/>
  <c r="V25"/>
  <c r="V26"/>
  <c r="V27"/>
  <c r="V28"/>
  <c r="V29"/>
  <c r="V30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6"/>
  <c r="V57"/>
  <c r="V58"/>
  <c r="V59"/>
  <c r="V60"/>
  <c r="V61"/>
  <c r="V62"/>
  <c r="V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6"/>
  <c r="T57"/>
  <c r="T58"/>
  <c r="T59"/>
  <c r="T60"/>
  <c r="T61"/>
  <c r="T62"/>
  <c r="T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6"/>
  <c r="I57"/>
  <c r="I58"/>
  <c r="I59"/>
  <c r="I60"/>
  <c r="I61"/>
  <c r="I62"/>
  <c r="I63"/>
  <c r="I64"/>
  <c r="I65"/>
  <c r="I6"/>
  <c r="E55"/>
  <c r="D5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6"/>
  <c r="M57"/>
  <c r="M58"/>
  <c r="M59"/>
  <c r="M60"/>
  <c r="M61"/>
  <c r="M62"/>
  <c r="M6"/>
  <c r="AH66"/>
  <c r="AI66" s="1"/>
  <c r="AE66"/>
  <c r="AC66"/>
  <c r="Y66"/>
  <c r="W66"/>
  <c r="X66" s="1"/>
  <c r="U66"/>
  <c r="S66"/>
  <c r="L66"/>
  <c r="G66"/>
  <c r="H66" s="1"/>
  <c r="C66"/>
  <c r="AM65"/>
  <c r="AA65"/>
  <c r="AB65" s="1"/>
  <c r="P65"/>
  <c r="H65"/>
  <c r="AM64"/>
  <c r="AA64"/>
  <c r="AB64" s="1"/>
  <c r="P64"/>
  <c r="H64"/>
  <c r="AM63"/>
  <c r="AA63"/>
  <c r="AB63" s="1"/>
  <c r="P63"/>
  <c r="H63"/>
  <c r="AM62"/>
  <c r="AA62"/>
  <c r="AB62" s="1"/>
  <c r="P62"/>
  <c r="H62"/>
  <c r="AM61"/>
  <c r="AA61"/>
  <c r="AB61" s="1"/>
  <c r="P61"/>
  <c r="H61"/>
  <c r="AM60"/>
  <c r="AN60" s="1"/>
  <c r="AK60"/>
  <c r="AI60"/>
  <c r="AF60"/>
  <c r="AA60"/>
  <c r="AB60" s="1"/>
  <c r="R60"/>
  <c r="P60"/>
  <c r="H60"/>
  <c r="AM59"/>
  <c r="AN59" s="1"/>
  <c r="AK59"/>
  <c r="AI59"/>
  <c r="AF59"/>
  <c r="AA59"/>
  <c r="AB59" s="1"/>
  <c r="Q59"/>
  <c r="R59" s="1"/>
  <c r="P59"/>
  <c r="H59"/>
  <c r="AM58"/>
  <c r="AN58" s="1"/>
  <c r="AK58"/>
  <c r="AI58"/>
  <c r="AF58"/>
  <c r="AA58"/>
  <c r="AB58" s="1"/>
  <c r="Q58"/>
  <c r="R58" s="1"/>
  <c r="P58"/>
  <c r="H58"/>
  <c r="AM57"/>
  <c r="AN57" s="1"/>
  <c r="AK57"/>
  <c r="AI57"/>
  <c r="AF57"/>
  <c r="AA57"/>
  <c r="AB57" s="1"/>
  <c r="Q57"/>
  <c r="R57" s="1"/>
  <c r="P57"/>
  <c r="H57"/>
  <c r="AM56"/>
  <c r="AA56"/>
  <c r="AB56" s="1"/>
  <c r="Q56"/>
  <c r="R56" s="1"/>
  <c r="P56"/>
  <c r="H56"/>
  <c r="AH55"/>
  <c r="AM55" s="1"/>
  <c r="AN55" s="1"/>
  <c r="AE55"/>
  <c r="Y55"/>
  <c r="Z55" s="1"/>
  <c r="W55"/>
  <c r="U55"/>
  <c r="S55"/>
  <c r="L55"/>
  <c r="M55" s="1"/>
  <c r="G55"/>
  <c r="C55"/>
  <c r="AM54"/>
  <c r="AF54"/>
  <c r="AA54"/>
  <c r="AB54" s="1"/>
  <c r="Q54"/>
  <c r="R54" s="1"/>
  <c r="P54"/>
  <c r="H54"/>
  <c r="AM53"/>
  <c r="AN53" s="1"/>
  <c r="AK53"/>
  <c r="AI53"/>
  <c r="AF53"/>
  <c r="AA53"/>
  <c r="AB53" s="1"/>
  <c r="Q53"/>
  <c r="R53" s="1"/>
  <c r="P53"/>
  <c r="H53"/>
  <c r="AM52"/>
  <c r="AN52" s="1"/>
  <c r="AK52"/>
  <c r="AI52"/>
  <c r="AF52"/>
  <c r="AA52"/>
  <c r="AB52" s="1"/>
  <c r="Q52"/>
  <c r="R52" s="1"/>
  <c r="P52"/>
  <c r="H52"/>
  <c r="AM51"/>
  <c r="AN51" s="1"/>
  <c r="AK51"/>
  <c r="AI51"/>
  <c r="AF51"/>
  <c r="AA51"/>
  <c r="AB51" s="1"/>
  <c r="Q51"/>
  <c r="R51" s="1"/>
  <c r="P51"/>
  <c r="H51"/>
  <c r="AM50"/>
  <c r="AN50" s="1"/>
  <c r="AK50"/>
  <c r="AI50"/>
  <c r="AF50"/>
  <c r="AA50"/>
  <c r="AB50" s="1"/>
  <c r="Q50"/>
  <c r="R50" s="1"/>
  <c r="P50"/>
  <c r="H50"/>
  <c r="AM49"/>
  <c r="AN49" s="1"/>
  <c r="AK49"/>
  <c r="AI49"/>
  <c r="AF49"/>
  <c r="AA49"/>
  <c r="AB49" s="1"/>
  <c r="Q49"/>
  <c r="R49" s="1"/>
  <c r="P49"/>
  <c r="H49"/>
  <c r="AM48"/>
  <c r="AN48" s="1"/>
  <c r="AK48"/>
  <c r="AI48"/>
  <c r="AF48"/>
  <c r="AA48"/>
  <c r="AB48" s="1"/>
  <c r="Q48"/>
  <c r="R48" s="1"/>
  <c r="P48"/>
  <c r="H48"/>
  <c r="AM47"/>
  <c r="AN47" s="1"/>
  <c r="AK47"/>
  <c r="AI47"/>
  <c r="AF47"/>
  <c r="AA47"/>
  <c r="AB47" s="1"/>
  <c r="Q47"/>
  <c r="R47" s="1"/>
  <c r="P47"/>
  <c r="H47"/>
  <c r="AM46"/>
  <c r="AI46"/>
  <c r="AF46"/>
  <c r="AA46"/>
  <c r="AB46" s="1"/>
  <c r="Q46"/>
  <c r="R46" s="1"/>
  <c r="P46"/>
  <c r="H46"/>
  <c r="AM45"/>
  <c r="AN45" s="1"/>
  <c r="AK45"/>
  <c r="AI45"/>
  <c r="AF45"/>
  <c r="AA45"/>
  <c r="AB45" s="1"/>
  <c r="Q45"/>
  <c r="R45" s="1"/>
  <c r="P45"/>
  <c r="H45"/>
  <c r="AM44"/>
  <c r="AN44" s="1"/>
  <c r="AK44"/>
  <c r="AI44"/>
  <c r="AF44"/>
  <c r="AA44"/>
  <c r="AB44" s="1"/>
  <c r="Q44"/>
  <c r="R44" s="1"/>
  <c r="P44"/>
  <c r="H44"/>
  <c r="AM43"/>
  <c r="AN43" s="1"/>
  <c r="AK43"/>
  <c r="AI43"/>
  <c r="AF43"/>
  <c r="AA43"/>
  <c r="AB43" s="1"/>
  <c r="Q43"/>
  <c r="R43" s="1"/>
  <c r="P43"/>
  <c r="H43"/>
  <c r="AM42"/>
  <c r="AN42" s="1"/>
  <c r="AK42"/>
  <c r="AI42"/>
  <c r="AF42"/>
  <c r="AA42"/>
  <c r="AB42" s="1"/>
  <c r="Q42"/>
  <c r="R42" s="1"/>
  <c r="P42"/>
  <c r="H42"/>
  <c r="AM41"/>
  <c r="AN41" s="1"/>
  <c r="AK41"/>
  <c r="AI41"/>
  <c r="AF41"/>
  <c r="AA41"/>
  <c r="AB41" s="1"/>
  <c r="Q41"/>
  <c r="R41" s="1"/>
  <c r="P41"/>
  <c r="H41"/>
  <c r="AM40"/>
  <c r="AN40" s="1"/>
  <c r="AK40"/>
  <c r="AI40"/>
  <c r="AF40"/>
  <c r="AA40"/>
  <c r="AB40" s="1"/>
  <c r="Q40"/>
  <c r="R40" s="1"/>
  <c r="P40"/>
  <c r="H40"/>
  <c r="AM39"/>
  <c r="AN39" s="1"/>
  <c r="AK39"/>
  <c r="AI39"/>
  <c r="AF39"/>
  <c r="AA39"/>
  <c r="AB39" s="1"/>
  <c r="Q39"/>
  <c r="R39" s="1"/>
  <c r="P39"/>
  <c r="H39"/>
  <c r="AM38"/>
  <c r="AN38" s="1"/>
  <c r="AK38"/>
  <c r="AI38"/>
  <c r="AF38"/>
  <c r="AA38"/>
  <c r="AB38" s="1"/>
  <c r="Q38"/>
  <c r="R38" s="1"/>
  <c r="P38"/>
  <c r="H38"/>
  <c r="AM37"/>
  <c r="AN37" s="1"/>
  <c r="AK37"/>
  <c r="AI37"/>
  <c r="AF37"/>
  <c r="AA37"/>
  <c r="AB37" s="1"/>
  <c r="Q37"/>
  <c r="R37" s="1"/>
  <c r="P37"/>
  <c r="H37"/>
  <c r="AM36"/>
  <c r="AN36" s="1"/>
  <c r="AK36"/>
  <c r="AI36"/>
  <c r="AF36"/>
  <c r="AA36"/>
  <c r="AB36" s="1"/>
  <c r="Q36"/>
  <c r="R36" s="1"/>
  <c r="P36"/>
  <c r="H36"/>
  <c r="AM35"/>
  <c r="AN35" s="1"/>
  <c r="AK35"/>
  <c r="AI35"/>
  <c r="AF35"/>
  <c r="AA35"/>
  <c r="AB35" s="1"/>
  <c r="Q35"/>
  <c r="R35" s="1"/>
  <c r="P35"/>
  <c r="H35"/>
  <c r="AM34"/>
  <c r="AN34" s="1"/>
  <c r="AK34"/>
  <c r="AI34"/>
  <c r="AF34"/>
  <c r="AA34"/>
  <c r="AB34" s="1"/>
  <c r="Q34"/>
  <c r="R34" s="1"/>
  <c r="P34"/>
  <c r="H34"/>
  <c r="AM33"/>
  <c r="AN33" s="1"/>
  <c r="AK33"/>
  <c r="AI33"/>
  <c r="AF33"/>
  <c r="AA33"/>
  <c r="AB33" s="1"/>
  <c r="Q33"/>
  <c r="R33" s="1"/>
  <c r="P33"/>
  <c r="H33"/>
  <c r="AM32"/>
  <c r="AN32" s="1"/>
  <c r="AK32"/>
  <c r="AI32"/>
  <c r="AF32"/>
  <c r="AA32"/>
  <c r="AB32" s="1"/>
  <c r="Q32"/>
  <c r="R32" s="1"/>
  <c r="P32"/>
  <c r="H32"/>
  <c r="AM31"/>
  <c r="AN31" s="1"/>
  <c r="AK31"/>
  <c r="AI31"/>
  <c r="AF31"/>
  <c r="AA31"/>
  <c r="AB31" s="1"/>
  <c r="Q31"/>
  <c r="R31" s="1"/>
  <c r="P31"/>
  <c r="H31"/>
  <c r="AM30"/>
  <c r="AN30" s="1"/>
  <c r="AK30"/>
  <c r="AI30"/>
  <c r="AF30"/>
  <c r="AA30"/>
  <c r="AB30" s="1"/>
  <c r="Q30"/>
  <c r="R30" s="1"/>
  <c r="P30"/>
  <c r="H30"/>
  <c r="AM29"/>
  <c r="AN29" s="1"/>
  <c r="AK29"/>
  <c r="AI29"/>
  <c r="AF29"/>
  <c r="AA29"/>
  <c r="AB29" s="1"/>
  <c r="Q29"/>
  <c r="R29" s="1"/>
  <c r="P29"/>
  <c r="H29"/>
  <c r="AM28"/>
  <c r="AN28" s="1"/>
  <c r="AK28"/>
  <c r="AI28"/>
  <c r="AF28"/>
  <c r="AA28"/>
  <c r="AB28" s="1"/>
  <c r="Q28"/>
  <c r="R28" s="1"/>
  <c r="P28"/>
  <c r="H28"/>
  <c r="AM27"/>
  <c r="AN27" s="1"/>
  <c r="AK27"/>
  <c r="AI27"/>
  <c r="AF27"/>
  <c r="AA27"/>
  <c r="AB27" s="1"/>
  <c r="Q27"/>
  <c r="R27" s="1"/>
  <c r="P27"/>
  <c r="H27"/>
  <c r="AM26"/>
  <c r="AN26" s="1"/>
  <c r="AK26"/>
  <c r="AI26"/>
  <c r="AF26"/>
  <c r="AA26"/>
  <c r="AB26" s="1"/>
  <c r="Q26"/>
  <c r="R26" s="1"/>
  <c r="P26"/>
  <c r="H26"/>
  <c r="AM25"/>
  <c r="AN25" s="1"/>
  <c r="AK25"/>
  <c r="AI25"/>
  <c r="AF25"/>
  <c r="AA25"/>
  <c r="AB25" s="1"/>
  <c r="Q25"/>
  <c r="R25" s="1"/>
  <c r="P25"/>
  <c r="H25"/>
  <c r="AM24"/>
  <c r="AN24" s="1"/>
  <c r="AK24"/>
  <c r="AI24"/>
  <c r="AF24"/>
  <c r="AA24"/>
  <c r="AB24" s="1"/>
  <c r="Q24"/>
  <c r="R24" s="1"/>
  <c r="P24"/>
  <c r="H24"/>
  <c r="AM23"/>
  <c r="AN23" s="1"/>
  <c r="AK23"/>
  <c r="AI23"/>
  <c r="AF23"/>
  <c r="AA23"/>
  <c r="AB23" s="1"/>
  <c r="Q23"/>
  <c r="R23" s="1"/>
  <c r="P23"/>
  <c r="H23"/>
  <c r="AM22"/>
  <c r="AN22" s="1"/>
  <c r="AK22"/>
  <c r="AI22"/>
  <c r="AF22"/>
  <c r="AA22"/>
  <c r="AB22" s="1"/>
  <c r="Q22"/>
  <c r="R22" s="1"/>
  <c r="P22"/>
  <c r="H22"/>
  <c r="AM21"/>
  <c r="AN21" s="1"/>
  <c r="AK21"/>
  <c r="AI21"/>
  <c r="AF21"/>
  <c r="AA21"/>
  <c r="AB21" s="1"/>
  <c r="Q21"/>
  <c r="R21" s="1"/>
  <c r="P21"/>
  <c r="H21"/>
  <c r="AM20"/>
  <c r="AN20" s="1"/>
  <c r="AK20"/>
  <c r="AI20"/>
  <c r="AF20"/>
  <c r="AA20"/>
  <c r="AB20" s="1"/>
  <c r="Q20"/>
  <c r="R20" s="1"/>
  <c r="P20"/>
  <c r="H20"/>
  <c r="AM19"/>
  <c r="AN19" s="1"/>
  <c r="AK19"/>
  <c r="AI19"/>
  <c r="AF19"/>
  <c r="AA19"/>
  <c r="AB19" s="1"/>
  <c r="Q19"/>
  <c r="R19" s="1"/>
  <c r="P19"/>
  <c r="H19"/>
  <c r="AM18"/>
  <c r="AN18" s="1"/>
  <c r="AK18"/>
  <c r="AI18"/>
  <c r="AF18"/>
  <c r="AA18"/>
  <c r="AB18" s="1"/>
  <c r="Q18"/>
  <c r="R18" s="1"/>
  <c r="P18"/>
  <c r="H18"/>
  <c r="AM17"/>
  <c r="AN17" s="1"/>
  <c r="AK17"/>
  <c r="AI17"/>
  <c r="AF17"/>
  <c r="AA17"/>
  <c r="AB17" s="1"/>
  <c r="Q17"/>
  <c r="R17" s="1"/>
  <c r="P17"/>
  <c r="H17"/>
  <c r="AM16"/>
  <c r="AN16" s="1"/>
  <c r="AK16"/>
  <c r="AI16"/>
  <c r="AF16"/>
  <c r="AA16"/>
  <c r="AB16" s="1"/>
  <c r="Q16"/>
  <c r="R16" s="1"/>
  <c r="P16"/>
  <c r="H16"/>
  <c r="AM15"/>
  <c r="AN15" s="1"/>
  <c r="AK15"/>
  <c r="AI15"/>
  <c r="AF15"/>
  <c r="AA15"/>
  <c r="AB15" s="1"/>
  <c r="Q15"/>
  <c r="R15" s="1"/>
  <c r="P15"/>
  <c r="H15"/>
  <c r="AM14"/>
  <c r="AN14" s="1"/>
  <c r="AK14"/>
  <c r="AI14"/>
  <c r="AF14"/>
  <c r="AA14"/>
  <c r="AB14" s="1"/>
  <c r="Q14"/>
  <c r="R14" s="1"/>
  <c r="P14"/>
  <c r="H14"/>
  <c r="AM13"/>
  <c r="AN13" s="1"/>
  <c r="AK13"/>
  <c r="AI13"/>
  <c r="AF13"/>
  <c r="AA13"/>
  <c r="AB13" s="1"/>
  <c r="Q13"/>
  <c r="R13" s="1"/>
  <c r="P13"/>
  <c r="H13"/>
  <c r="AM12"/>
  <c r="AN12" s="1"/>
  <c r="AK12"/>
  <c r="AI12"/>
  <c r="AF12"/>
  <c r="AA12"/>
  <c r="AB12" s="1"/>
  <c r="Q12"/>
  <c r="R12" s="1"/>
  <c r="P12"/>
  <c r="H12"/>
  <c r="AM11"/>
  <c r="AN11" s="1"/>
  <c r="AK11"/>
  <c r="AI11"/>
  <c r="AF11"/>
  <c r="AA11"/>
  <c r="AB11" s="1"/>
  <c r="Q11"/>
  <c r="R11" s="1"/>
  <c r="P11"/>
  <c r="H11"/>
  <c r="AM10"/>
  <c r="AN10" s="1"/>
  <c r="AK10"/>
  <c r="AI10"/>
  <c r="AF10"/>
  <c r="AA10"/>
  <c r="AB10" s="1"/>
  <c r="Q10"/>
  <c r="R10" s="1"/>
  <c r="P10"/>
  <c r="H10"/>
  <c r="AM9"/>
  <c r="AN9" s="1"/>
  <c r="AK9"/>
  <c r="AI9"/>
  <c r="AF9"/>
  <c r="AA9"/>
  <c r="AB9" s="1"/>
  <c r="Q9"/>
  <c r="R9" s="1"/>
  <c r="P9"/>
  <c r="H9"/>
  <c r="AM8"/>
  <c r="AN8" s="1"/>
  <c r="AK8"/>
  <c r="AI8"/>
  <c r="AF8"/>
  <c r="AA8"/>
  <c r="AB8" s="1"/>
  <c r="Q8"/>
  <c r="R8" s="1"/>
  <c r="P8"/>
  <c r="H8"/>
  <c r="AM7"/>
  <c r="AN7" s="1"/>
  <c r="AK7"/>
  <c r="AI7"/>
  <c r="AF7"/>
  <c r="AA7"/>
  <c r="AB7" s="1"/>
  <c r="Q7"/>
  <c r="P7"/>
  <c r="H7"/>
  <c r="AM6"/>
  <c r="AN6" s="1"/>
  <c r="AK6"/>
  <c r="AI6"/>
  <c r="AF6"/>
  <c r="AA6"/>
  <c r="AB6" s="1"/>
  <c r="Q6"/>
  <c r="R6" s="1"/>
  <c r="P6"/>
  <c r="H6"/>
  <c r="AK55"/>
  <c r="AA55" l="1"/>
  <c r="AB55" s="1"/>
  <c r="AG66"/>
  <c r="Y67"/>
  <c r="AU55"/>
  <c r="BF66"/>
  <c r="BA66"/>
  <c r="L67"/>
  <c r="G67"/>
  <c r="F66"/>
  <c r="C67"/>
  <c r="L68" s="1"/>
  <c r="V55"/>
  <c r="T66"/>
  <c r="AD66"/>
  <c r="AP55"/>
  <c r="N55"/>
  <c r="AX66"/>
  <c r="AR66"/>
  <c r="AF66"/>
  <c r="Z66"/>
  <c r="D67"/>
  <c r="AS66"/>
  <c r="AX55"/>
  <c r="BF55"/>
  <c r="AG55"/>
  <c r="H55"/>
  <c r="S67"/>
  <c r="AQ67"/>
  <c r="P55"/>
  <c r="F55"/>
  <c r="W67"/>
  <c r="Q66"/>
  <c r="R66" s="1"/>
  <c r="E67"/>
  <c r="AC67"/>
  <c r="AF67" s="1"/>
  <c r="AL55"/>
  <c r="AP66"/>
  <c r="AT67"/>
  <c r="Q55"/>
  <c r="Q67" s="1"/>
  <c r="R67" s="1"/>
  <c r="K55"/>
  <c r="AU66"/>
  <c r="AK66"/>
  <c r="AM66"/>
  <c r="AN66" s="1"/>
  <c r="AE67"/>
  <c r="AA66"/>
  <c r="AB66" s="1"/>
  <c r="AV67"/>
  <c r="N66"/>
  <c r="N67" s="1"/>
  <c r="J67"/>
  <c r="AJ67"/>
  <c r="AW67"/>
  <c r="AS67"/>
  <c r="O67"/>
  <c r="AI55"/>
  <c r="I66"/>
  <c r="R7"/>
  <c r="AR55"/>
  <c r="K66"/>
  <c r="AF55"/>
  <c r="P66"/>
  <c r="I55"/>
  <c r="T55"/>
  <c r="X55"/>
  <c r="AD55"/>
  <c r="V66"/>
  <c r="AS55"/>
  <c r="AH67"/>
  <c r="M66"/>
  <c r="U67"/>
  <c r="R55" l="1"/>
  <c r="AU67"/>
  <c r="F67"/>
  <c r="BA67"/>
  <c r="BF67"/>
  <c r="Z67"/>
  <c r="K67"/>
  <c r="AR67"/>
  <c r="AP67"/>
  <c r="J68"/>
  <c r="V67"/>
  <c r="H67"/>
  <c r="AX67"/>
  <c r="M67"/>
  <c r="T67"/>
  <c r="I67"/>
  <c r="AG67"/>
  <c r="AD67"/>
  <c r="X67"/>
  <c r="P67"/>
  <c r="AK67"/>
  <c r="AM67"/>
  <c r="AN67" s="1"/>
  <c r="AI67"/>
  <c r="AL67"/>
  <c r="AA67"/>
  <c r="AB67" s="1"/>
</calcChain>
</file>

<file path=xl/sharedStrings.xml><?xml version="1.0" encoding="utf-8"?>
<sst xmlns="http://schemas.openxmlformats.org/spreadsheetml/2006/main" count="152" uniqueCount="109">
  <si>
    <t>абс</t>
  </si>
  <si>
    <t>%</t>
  </si>
  <si>
    <t>1 этап диспансеризации</t>
  </si>
  <si>
    <t>ГБУЗ «ГБ» г. Бугуруслана</t>
  </si>
  <si>
    <t>ГБУЗ «ГБ» г. Медногорска</t>
  </si>
  <si>
    <t>ГАУЗ «БСМП» г. Новотроицка</t>
  </si>
  <si>
    <t>ГБУЗ «ГКБ №1» г. Оренбурга</t>
  </si>
  <si>
    <t>ГАУЗ «ГКБ №3» г. Оренбурга</t>
  </si>
  <si>
    <t>ГБУЗ «ГКБ №5» г. Оренбурга</t>
  </si>
  <si>
    <t>ГАУЗ «ГКБ №6»  г. Оренбурга</t>
  </si>
  <si>
    <t xml:space="preserve">ГАУЗ «ГКБ им. Н.И. Пирогова» </t>
  </si>
  <si>
    <t>ГАУЗ «ООКБ №2»</t>
  </si>
  <si>
    <t xml:space="preserve">ГАУЗ «ГБ №1» г. Орска   </t>
  </si>
  <si>
    <t>ГАУЗ «ГБ №2» г. Орска</t>
  </si>
  <si>
    <t>ГАУЗ «ГБ №3» г. Орска</t>
  </si>
  <si>
    <t>ГАУЗ «ГБ №4» г. Орска</t>
  </si>
  <si>
    <t>ГБУЗ «ГБ» г. Абдулино</t>
  </si>
  <si>
    <t>ГБУЗ «Адамовская РБ»</t>
  </si>
  <si>
    <t>ГБУЗ «Акбулакская РБ»</t>
  </si>
  <si>
    <t xml:space="preserve">ГБУЗ «Александровская РБ» </t>
  </si>
  <si>
    <t xml:space="preserve">ГБУЗ «Асекеевская РБ»   </t>
  </si>
  <si>
    <t>ГБУЗ «Беляевская РБ»</t>
  </si>
  <si>
    <t>ГБУЗ «Бугурусланская РБ»</t>
  </si>
  <si>
    <t xml:space="preserve">ГБУЗ «ГБ» г. Гай </t>
  </si>
  <si>
    <t>ГБУЗ «Грачевская РБ»</t>
  </si>
  <si>
    <t>ГБУЗ «Домбаровская РБ»</t>
  </si>
  <si>
    <t>ГБУЗ «Илекская РБ»</t>
  </si>
  <si>
    <t>ГАУЗ «Кваркенская РБ»</t>
  </si>
  <si>
    <t>ГБУЗ «Красногвардейская РБ»</t>
  </si>
  <si>
    <t xml:space="preserve">ГБУЗ «ГБ» г. Кувандыка </t>
  </si>
  <si>
    <t>ГБУЗ «Курманаевская РБ»</t>
  </si>
  <si>
    <t>ГБУЗ «Матвеевская РБ»</t>
  </si>
  <si>
    <t>ГАУЗ «Новоорская РБ»</t>
  </si>
  <si>
    <t>ГБУЗ «Новосергиевская РБ»</t>
  </si>
  <si>
    <t xml:space="preserve">ГБУЗ «Октябрьская РБ»    </t>
  </si>
  <si>
    <t xml:space="preserve">ГАУЗ «Оренбургская РБ»  </t>
  </si>
  <si>
    <t>ГБУЗ «Первомайская РБ»</t>
  </si>
  <si>
    <t>ГБУЗ «Переволоцкая РБ»</t>
  </si>
  <si>
    <t>ГБУЗ «Пономаревская РБ»</t>
  </si>
  <si>
    <t>ГБУЗ «Сакмарская РБ»</t>
  </si>
  <si>
    <t>ГБУЗ «Саракташская РБ»</t>
  </si>
  <si>
    <t>ГБУЗ «Светлинская РБ»</t>
  </si>
  <si>
    <t xml:space="preserve">ГБУЗ «Северная РБ»         </t>
  </si>
  <si>
    <t>ГБУЗ «ГБ» г. Соль-Илецка</t>
  </si>
  <si>
    <t>ГБУЗ «Ташлинская РБ»</t>
  </si>
  <si>
    <t>ГБУЗ «Тоцкая РБ»</t>
  </si>
  <si>
    <t>ГБУЗ «Тюльганская РБ»</t>
  </si>
  <si>
    <t>ГБУЗ «Шарлыкская РБ»</t>
  </si>
  <si>
    <t xml:space="preserve">ГБУЗ «ГБ» г. Сорочинска  </t>
  </si>
  <si>
    <t>ГБУЗ «ГБ» г. Ясного</t>
  </si>
  <si>
    <t xml:space="preserve">ГАУЗ «ДГКБ» г. Оренбурга </t>
  </si>
  <si>
    <t>ГБУЗ «ББСМП» г. Бузулука</t>
  </si>
  <si>
    <t xml:space="preserve"> Наименование МО</t>
  </si>
  <si>
    <t>направлено на 2 этап</t>
  </si>
  <si>
    <t xml:space="preserve">ИТОГО по области </t>
  </si>
  <si>
    <t>всего по ведомственным МО</t>
  </si>
  <si>
    <t>всего по вневедомственным МО</t>
  </si>
  <si>
    <t xml:space="preserve">НУЗ «ОКБ на ст. Оренбург» </t>
  </si>
  <si>
    <t>НУЗ «УБ на ст. Бузулук»</t>
  </si>
  <si>
    <t>НУЗ «УБ на ст. Орск»</t>
  </si>
  <si>
    <t xml:space="preserve">НУЗ «УП на ст. Абдулино» </t>
  </si>
  <si>
    <t>Студ поликлиника ОГУ</t>
  </si>
  <si>
    <t>ОрГМУ</t>
  </si>
  <si>
    <t>МСЧ-56 ФСИН</t>
  </si>
  <si>
    <t>МВД</t>
  </si>
  <si>
    <t>426 ВГ</t>
  </si>
  <si>
    <t>ООО КДЦ</t>
  </si>
  <si>
    <t>завершено 2 этап</t>
  </si>
  <si>
    <t>группы состояния здоровья</t>
  </si>
  <si>
    <t>I</t>
  </si>
  <si>
    <t>II</t>
  </si>
  <si>
    <t>IIIб</t>
  </si>
  <si>
    <t>IIIа</t>
  </si>
  <si>
    <t>оплачено ТФОМС от плана</t>
  </si>
  <si>
    <t>отклонено</t>
  </si>
  <si>
    <t>оплачено ТФОМС</t>
  </si>
  <si>
    <t>предъявлено к оплате  ТФОМС от завершенных по ф. 131</t>
  </si>
  <si>
    <t xml:space="preserve">ИТОГО по ф. 131 </t>
  </si>
  <si>
    <t>предъявлено к оплате  ТФОМС всего ДОГВН</t>
  </si>
  <si>
    <t xml:space="preserve">факт по оренмис ф. 131 </t>
  </si>
  <si>
    <t>завершили 2 этап по оплате от числа прошедших 1 этап оплаченных</t>
  </si>
  <si>
    <t>план ТФОМС</t>
  </si>
  <si>
    <t>план по ф. 131</t>
  </si>
  <si>
    <t>выявлено лиц с патологическими отклонениями при исследовании кала на скрытую кровь</t>
  </si>
  <si>
    <t>осмотр хирурга (колопроктолога)</t>
  </si>
  <si>
    <t>включая проведение ректороманоскопии, колоноскопии</t>
  </si>
  <si>
    <t>осмотр гинеколога</t>
  </si>
  <si>
    <t>% (N5,6%)</t>
  </si>
  <si>
    <t xml:space="preserve">% от числа лиц с пат откл </t>
  </si>
  <si>
    <t>% от числа осмотренных хирургом</t>
  </si>
  <si>
    <t>абс ч патолог откл в мазке и при ММГ</t>
  </si>
  <si>
    <t>% от числа жен с патолог. отклон по результатам на 1 этапе</t>
  </si>
  <si>
    <t>частота выполнения исследований 2 этапа (от числа прошедших 1 этап)</t>
  </si>
  <si>
    <t>Анализ показателей деятельности МО области по диспансеризации определенных групп взрослого населения за март 2020 г. по ф. 131</t>
  </si>
  <si>
    <t xml:space="preserve">по еженед мониторингу на 01.04.2020 </t>
  </si>
  <si>
    <t>мониторинг Росздрава</t>
  </si>
  <si>
    <t>разница</t>
  </si>
  <si>
    <t>завершили 2 этап от  числа прошедших 1 этап</t>
  </si>
  <si>
    <t>Выявлено впервые случаев заболеваний</t>
  </si>
  <si>
    <t>БСК</t>
  </si>
  <si>
    <t>ЗНО</t>
  </si>
  <si>
    <t>%, от числа прошедших 1 этап</t>
  </si>
  <si>
    <t>в еженед мониторинге</t>
  </si>
  <si>
    <t>абс, строка 2.1 ф. 131</t>
  </si>
  <si>
    <t>абс ч случаев по сумме строк 2.2-2.13</t>
  </si>
  <si>
    <t>сумма строк 7.1-7.4</t>
  </si>
  <si>
    <t>взято на дн</t>
  </si>
  <si>
    <t>%  ДН</t>
  </si>
  <si>
    <t>1-2 стадии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</si>
</sst>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 applyFill="0" applyProtection="0"/>
    <xf numFmtId="0" fontId="10" fillId="0" borderId="0" applyFill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left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1" xfId="0" applyFont="1" applyFill="1" applyBorder="1"/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wrapText="1"/>
    </xf>
    <xf numFmtId="1" fontId="6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2 2" xfId="2"/>
    <cellStyle name="Финансовый 2" xfId="3"/>
    <cellStyle name="Финансовый 2 2" xfId="4"/>
    <cellStyle name="Финансовый 2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9"/>
  <sheetViews>
    <sheetView tabSelected="1" workbookViewId="0">
      <pane ySplit="4" topLeftCell="A59" activePane="bottomLeft" state="frozen"/>
      <selection pane="bottomLeft" activeCell="O76" sqref="O76"/>
    </sheetView>
  </sheetViews>
  <sheetFormatPr defaultColWidth="10.28515625" defaultRowHeight="15"/>
  <cols>
    <col min="1" max="1" width="4.140625" style="1" customWidth="1"/>
    <col min="2" max="2" width="31.7109375" style="1" customWidth="1"/>
    <col min="3" max="6" width="8.85546875" style="1" customWidth="1"/>
    <col min="7" max="7" width="8.42578125" style="1" customWidth="1"/>
    <col min="8" max="8" width="6.28515625" style="1" customWidth="1"/>
    <col min="9" max="9" width="7.42578125" style="1" customWidth="1"/>
    <col min="10" max="10" width="10.42578125" style="1" customWidth="1"/>
    <col min="11" max="11" width="7.28515625" style="1" customWidth="1"/>
    <col min="12" max="12" width="8" style="1" customWidth="1"/>
    <col min="13" max="13" width="7.140625" style="1" customWidth="1"/>
    <col min="14" max="14" width="8" style="1" customWidth="1"/>
    <col min="15" max="15" width="7.85546875" style="1" customWidth="1"/>
    <col min="16" max="16" width="6.28515625" style="1" customWidth="1"/>
    <col min="17" max="17" width="7.140625" style="1" customWidth="1"/>
    <col min="18" max="18" width="6.28515625" style="1" customWidth="1"/>
    <col min="19" max="19" width="7.5703125" style="1" customWidth="1"/>
    <col min="20" max="20" width="7.28515625" style="1" customWidth="1"/>
    <col min="21" max="21" width="7.7109375" style="1" customWidth="1"/>
    <col min="22" max="22" width="6.28515625" style="1" customWidth="1"/>
    <col min="23" max="23" width="7.5703125" style="1" customWidth="1"/>
    <col min="24" max="24" width="6.28515625" style="1" customWidth="1"/>
    <col min="25" max="25" width="7.140625" style="1" customWidth="1"/>
    <col min="26" max="26" width="6.28515625" style="1" customWidth="1"/>
    <col min="27" max="27" width="8" style="1" customWidth="1"/>
    <col min="28" max="28" width="9.5703125" style="1" customWidth="1"/>
    <col min="29" max="29" width="8.140625" style="1" customWidth="1"/>
    <col min="30" max="30" width="6.28515625" style="1" customWidth="1"/>
    <col min="31" max="31" width="7" style="1" customWidth="1"/>
    <col min="32" max="32" width="6.28515625" style="1" customWidth="1"/>
    <col min="33" max="33" width="8.5703125" style="1" customWidth="1"/>
    <col min="34" max="34" width="7.28515625" style="1" customWidth="1"/>
    <col min="35" max="35" width="7.5703125" style="1" customWidth="1"/>
    <col min="36" max="36" width="8.5703125" style="1" customWidth="1"/>
    <col min="37" max="37" width="6.28515625" style="1" customWidth="1"/>
    <col min="38" max="38" width="11.5703125" style="1" customWidth="1"/>
    <col min="39" max="40" width="6.28515625" style="1" customWidth="1"/>
    <col min="41" max="41" width="10.28515625" style="1"/>
    <col min="42" max="42" width="11.5703125" style="1" bestFit="1" customWidth="1"/>
    <col min="43" max="46" width="10.28515625" style="1"/>
    <col min="47" max="47" width="13.140625" style="1" bestFit="1" customWidth="1"/>
    <col min="48" max="49" width="10.28515625" style="1"/>
    <col min="50" max="50" width="13.140625" style="1" bestFit="1" customWidth="1"/>
    <col min="51" max="52" width="10.28515625" style="1"/>
    <col min="53" max="53" width="13.140625" style="1" bestFit="1" customWidth="1"/>
    <col min="54" max="57" width="10.28515625" style="1"/>
    <col min="58" max="58" width="13.140625" style="1" bestFit="1" customWidth="1"/>
    <col min="59" max="16384" width="10.28515625" style="1"/>
  </cols>
  <sheetData>
    <row r="1" spans="1:64" ht="42.75" customHeight="1">
      <c r="B1" s="78" t="s">
        <v>93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64" s="3" customFormat="1" ht="36" customHeight="1">
      <c r="B2" s="82" t="s">
        <v>52</v>
      </c>
      <c r="C2" s="65" t="s">
        <v>2</v>
      </c>
      <c r="D2" s="66"/>
      <c r="E2" s="66"/>
      <c r="F2" s="66"/>
      <c r="G2" s="66"/>
      <c r="H2" s="85"/>
      <c r="I2" s="70" t="s">
        <v>96</v>
      </c>
      <c r="J2" s="63" t="s">
        <v>95</v>
      </c>
      <c r="K2" s="70" t="s">
        <v>96</v>
      </c>
      <c r="L2" s="59" t="s">
        <v>78</v>
      </c>
      <c r="M2" s="60"/>
      <c r="N2" s="40"/>
      <c r="O2" s="59" t="s">
        <v>73</v>
      </c>
      <c r="P2" s="60"/>
      <c r="Q2" s="59" t="s">
        <v>74</v>
      </c>
      <c r="R2" s="60"/>
      <c r="S2" s="63" t="s">
        <v>68</v>
      </c>
      <c r="T2" s="63"/>
      <c r="U2" s="63"/>
      <c r="V2" s="63"/>
      <c r="W2" s="63"/>
      <c r="X2" s="63"/>
      <c r="Y2" s="63"/>
      <c r="Z2" s="63"/>
      <c r="AA2" s="36"/>
      <c r="AB2" s="36"/>
      <c r="AC2" s="59" t="s">
        <v>53</v>
      </c>
      <c r="AD2" s="60"/>
      <c r="AE2" s="59" t="s">
        <v>67</v>
      </c>
      <c r="AF2" s="60"/>
      <c r="AG2" s="70" t="s">
        <v>97</v>
      </c>
      <c r="AH2" s="59" t="s">
        <v>76</v>
      </c>
      <c r="AI2" s="60"/>
      <c r="AJ2" s="59" t="s">
        <v>75</v>
      </c>
      <c r="AK2" s="60"/>
      <c r="AL2" s="70" t="s">
        <v>80</v>
      </c>
      <c r="AM2" s="59" t="s">
        <v>74</v>
      </c>
      <c r="AN2" s="60"/>
      <c r="AO2" s="65" t="s">
        <v>92</v>
      </c>
      <c r="AP2" s="66"/>
      <c r="AQ2" s="66"/>
      <c r="AR2" s="66"/>
      <c r="AS2" s="66"/>
      <c r="AT2" s="66"/>
      <c r="AU2" s="66"/>
      <c r="AV2" s="66"/>
      <c r="AW2" s="66"/>
      <c r="AX2" s="66"/>
      <c r="AY2" s="72" t="s">
        <v>98</v>
      </c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4"/>
    </row>
    <row r="3" spans="1:64" s="2" customFormat="1" ht="75.75" customHeight="1">
      <c r="B3" s="83"/>
      <c r="C3" s="38" t="s">
        <v>81</v>
      </c>
      <c r="D3" s="37" t="s">
        <v>82</v>
      </c>
      <c r="E3" s="79" t="s">
        <v>79</v>
      </c>
      <c r="F3" s="80"/>
      <c r="G3" s="79" t="s">
        <v>94</v>
      </c>
      <c r="H3" s="80"/>
      <c r="I3" s="71"/>
      <c r="J3" s="63"/>
      <c r="K3" s="71"/>
      <c r="L3" s="61"/>
      <c r="M3" s="62"/>
      <c r="N3" s="44"/>
      <c r="O3" s="61"/>
      <c r="P3" s="62"/>
      <c r="Q3" s="61"/>
      <c r="R3" s="62"/>
      <c r="S3" s="81" t="s">
        <v>69</v>
      </c>
      <c r="T3" s="81"/>
      <c r="U3" s="81" t="s">
        <v>70</v>
      </c>
      <c r="V3" s="81"/>
      <c r="W3" s="81" t="s">
        <v>72</v>
      </c>
      <c r="X3" s="81"/>
      <c r="Y3" s="81" t="s">
        <v>71</v>
      </c>
      <c r="Z3" s="81"/>
      <c r="AA3" s="33"/>
      <c r="AB3" s="33"/>
      <c r="AC3" s="61"/>
      <c r="AD3" s="62"/>
      <c r="AE3" s="61"/>
      <c r="AF3" s="62"/>
      <c r="AG3" s="71"/>
      <c r="AH3" s="61"/>
      <c r="AI3" s="62"/>
      <c r="AJ3" s="61"/>
      <c r="AK3" s="62"/>
      <c r="AL3" s="71"/>
      <c r="AM3" s="61"/>
      <c r="AN3" s="62"/>
      <c r="AO3" s="67" t="s">
        <v>83</v>
      </c>
      <c r="AP3" s="68"/>
      <c r="AQ3" s="67" t="s">
        <v>84</v>
      </c>
      <c r="AR3" s="69"/>
      <c r="AS3" s="68"/>
      <c r="AT3" s="67" t="s">
        <v>85</v>
      </c>
      <c r="AU3" s="68"/>
      <c r="AV3" s="64" t="s">
        <v>86</v>
      </c>
      <c r="AW3" s="64"/>
      <c r="AX3" s="64"/>
      <c r="AY3" s="75" t="s">
        <v>99</v>
      </c>
      <c r="AZ3" s="76"/>
      <c r="BA3" s="76"/>
      <c r="BB3" s="76"/>
      <c r="BC3" s="76"/>
      <c r="BD3" s="77"/>
      <c r="BE3" s="75" t="s">
        <v>100</v>
      </c>
      <c r="BF3" s="76"/>
      <c r="BG3" s="76"/>
      <c r="BH3" s="76"/>
      <c r="BI3" s="76"/>
      <c r="BJ3" s="76"/>
      <c r="BK3" s="76"/>
      <c r="BL3" s="77"/>
    </row>
    <row r="4" spans="1:64" ht="78" customHeight="1">
      <c r="B4" s="84"/>
      <c r="C4" s="16" t="s">
        <v>0</v>
      </c>
      <c r="D4" s="16" t="s">
        <v>0</v>
      </c>
      <c r="E4" s="16" t="s">
        <v>0</v>
      </c>
      <c r="F4" s="16" t="s">
        <v>1</v>
      </c>
      <c r="G4" s="16" t="s">
        <v>0</v>
      </c>
      <c r="H4" s="16" t="s">
        <v>1</v>
      </c>
      <c r="I4" s="16"/>
      <c r="J4" s="16"/>
      <c r="K4" s="16"/>
      <c r="L4" s="16" t="s">
        <v>0</v>
      </c>
      <c r="M4" s="16" t="s">
        <v>1</v>
      </c>
      <c r="N4" s="16"/>
      <c r="O4" s="16" t="s">
        <v>0</v>
      </c>
      <c r="P4" s="16" t="s">
        <v>1</v>
      </c>
      <c r="Q4" s="16" t="s">
        <v>0</v>
      </c>
      <c r="R4" s="16" t="s">
        <v>1</v>
      </c>
      <c r="S4" s="16" t="s">
        <v>0</v>
      </c>
      <c r="T4" s="16" t="s">
        <v>1</v>
      </c>
      <c r="U4" s="16" t="s">
        <v>0</v>
      </c>
      <c r="V4" s="16" t="s">
        <v>1</v>
      </c>
      <c r="W4" s="16" t="s">
        <v>0</v>
      </c>
      <c r="X4" s="16" t="s">
        <v>1</v>
      </c>
      <c r="Y4" s="16" t="s">
        <v>0</v>
      </c>
      <c r="Z4" s="16" t="s">
        <v>1</v>
      </c>
      <c r="AA4" s="16"/>
      <c r="AB4" s="16"/>
      <c r="AC4" s="16" t="s">
        <v>0</v>
      </c>
      <c r="AD4" s="16" t="s">
        <v>1</v>
      </c>
      <c r="AE4" s="16" t="s">
        <v>0</v>
      </c>
      <c r="AF4" s="16" t="s">
        <v>1</v>
      </c>
      <c r="AG4" s="16" t="s">
        <v>1</v>
      </c>
      <c r="AH4" s="16" t="s">
        <v>0</v>
      </c>
      <c r="AI4" s="16" t="s">
        <v>1</v>
      </c>
      <c r="AJ4" s="16" t="s">
        <v>0</v>
      </c>
      <c r="AK4" s="16" t="s">
        <v>1</v>
      </c>
      <c r="AL4" s="16" t="s">
        <v>1</v>
      </c>
      <c r="AM4" s="16" t="s">
        <v>0</v>
      </c>
      <c r="AN4" s="16" t="s">
        <v>1</v>
      </c>
      <c r="AO4" s="16" t="s">
        <v>0</v>
      </c>
      <c r="AP4" s="16" t="s">
        <v>1</v>
      </c>
      <c r="AQ4" s="16" t="s">
        <v>0</v>
      </c>
      <c r="AR4" s="16" t="s">
        <v>87</v>
      </c>
      <c r="AS4" s="16" t="s">
        <v>88</v>
      </c>
      <c r="AT4" s="16" t="s">
        <v>0</v>
      </c>
      <c r="AU4" s="16" t="s">
        <v>89</v>
      </c>
      <c r="AV4" s="16" t="s">
        <v>0</v>
      </c>
      <c r="AW4" s="16" t="s">
        <v>90</v>
      </c>
      <c r="AX4" s="41" t="s">
        <v>91</v>
      </c>
      <c r="AY4" s="16" t="s">
        <v>0</v>
      </c>
      <c r="AZ4" s="16" t="s">
        <v>105</v>
      </c>
      <c r="BA4" s="16" t="s">
        <v>101</v>
      </c>
      <c r="BB4" s="16" t="s">
        <v>106</v>
      </c>
      <c r="BC4" s="16" t="s">
        <v>107</v>
      </c>
      <c r="BD4" s="52" t="s">
        <v>102</v>
      </c>
      <c r="BE4" s="16" t="s">
        <v>103</v>
      </c>
      <c r="BF4" s="16" t="s">
        <v>101</v>
      </c>
      <c r="BG4" s="41" t="s">
        <v>104</v>
      </c>
      <c r="BH4" s="41" t="s">
        <v>108</v>
      </c>
      <c r="BI4" s="16" t="s">
        <v>106</v>
      </c>
      <c r="BJ4" s="16" t="s">
        <v>107</v>
      </c>
      <c r="BK4" s="52" t="s">
        <v>102</v>
      </c>
      <c r="BL4" s="41" t="s">
        <v>108</v>
      </c>
    </row>
    <row r="5" spans="1:64" ht="17.25" customHeight="1">
      <c r="B5" s="29">
        <v>1</v>
      </c>
      <c r="C5" s="16">
        <v>2</v>
      </c>
      <c r="D5" s="16"/>
      <c r="E5" s="16"/>
      <c r="F5" s="16"/>
      <c r="G5" s="16">
        <v>3</v>
      </c>
      <c r="H5" s="16">
        <v>4</v>
      </c>
      <c r="I5" s="16"/>
      <c r="J5" s="16"/>
      <c r="K5" s="16"/>
      <c r="L5" s="16">
        <v>8</v>
      </c>
      <c r="M5" s="16">
        <v>9</v>
      </c>
      <c r="N5" s="16"/>
      <c r="O5" s="16">
        <v>10</v>
      </c>
      <c r="P5" s="16">
        <v>11</v>
      </c>
      <c r="Q5" s="16">
        <v>12</v>
      </c>
      <c r="R5" s="16">
        <v>13</v>
      </c>
      <c r="S5" s="16">
        <v>14</v>
      </c>
      <c r="T5" s="16">
        <v>15</v>
      </c>
      <c r="U5" s="16">
        <v>16</v>
      </c>
      <c r="V5" s="16">
        <v>17</v>
      </c>
      <c r="W5" s="16">
        <v>18</v>
      </c>
      <c r="X5" s="16">
        <v>19</v>
      </c>
      <c r="Y5" s="16">
        <v>20</v>
      </c>
      <c r="Z5" s="16">
        <v>21</v>
      </c>
      <c r="AA5" s="16">
        <v>22</v>
      </c>
      <c r="AB5" s="16">
        <v>23</v>
      </c>
      <c r="AC5" s="16">
        <v>24</v>
      </c>
      <c r="AD5" s="16">
        <v>25</v>
      </c>
      <c r="AE5" s="16">
        <v>26</v>
      </c>
      <c r="AF5" s="16">
        <v>27</v>
      </c>
      <c r="AG5" s="16"/>
      <c r="AH5" s="16">
        <v>28</v>
      </c>
      <c r="AI5" s="16">
        <v>29</v>
      </c>
      <c r="AJ5" s="16">
        <v>30</v>
      </c>
      <c r="AK5" s="16">
        <v>31</v>
      </c>
      <c r="AL5" s="16">
        <v>32</v>
      </c>
      <c r="AM5" s="16">
        <v>33</v>
      </c>
      <c r="AN5" s="16">
        <v>34</v>
      </c>
      <c r="AO5" s="16">
        <v>35</v>
      </c>
      <c r="AP5" s="16">
        <v>36</v>
      </c>
      <c r="AQ5" s="16">
        <v>37</v>
      </c>
      <c r="AR5" s="16">
        <v>38</v>
      </c>
      <c r="AS5" s="16">
        <v>39</v>
      </c>
      <c r="AT5" s="16">
        <v>40</v>
      </c>
      <c r="AU5" s="16">
        <v>41</v>
      </c>
      <c r="AV5" s="16">
        <v>42</v>
      </c>
      <c r="AW5" s="16">
        <v>43</v>
      </c>
      <c r="AX5" s="16">
        <v>44</v>
      </c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1:64" ht="30.75" customHeight="1">
      <c r="A6" s="31">
        <v>1</v>
      </c>
      <c r="B6" s="7" t="s">
        <v>3</v>
      </c>
      <c r="C6" s="56">
        <v>5013</v>
      </c>
      <c r="D6" s="56">
        <v>5013</v>
      </c>
      <c r="E6" s="56">
        <v>1304</v>
      </c>
      <c r="F6" s="8">
        <f>E6*100/C6</f>
        <v>26.012367843606622</v>
      </c>
      <c r="G6" s="56">
        <v>1304</v>
      </c>
      <c r="H6" s="8">
        <f t="shared" ref="H6:H54" si="0">G6*100/C6</f>
        <v>26.012367843606622</v>
      </c>
      <c r="I6" s="10">
        <f>E6-G6</f>
        <v>0</v>
      </c>
      <c r="J6" s="10">
        <v>1304</v>
      </c>
      <c r="K6" s="11">
        <f t="shared" ref="K6:K67" si="1">E6-J6</f>
        <v>0</v>
      </c>
      <c r="L6" s="10">
        <v>1289</v>
      </c>
      <c r="M6" s="8">
        <f>L6*100/E6</f>
        <v>98.849693251533736</v>
      </c>
      <c r="N6" s="10">
        <f>L6-E6</f>
        <v>-15</v>
      </c>
      <c r="O6" s="10">
        <v>1287</v>
      </c>
      <c r="P6" s="8">
        <f t="shared" ref="P6:P67" si="2">O6*100/C6</f>
        <v>25.673249551166965</v>
      </c>
      <c r="Q6" s="10">
        <f>L6-O6</f>
        <v>2</v>
      </c>
      <c r="R6" s="8">
        <f>Q6*100/L6</f>
        <v>0.1551590380139643</v>
      </c>
      <c r="S6" s="10">
        <v>443</v>
      </c>
      <c r="T6" s="8">
        <f>S6*100/E6</f>
        <v>33.972392638036808</v>
      </c>
      <c r="U6" s="10">
        <v>14</v>
      </c>
      <c r="V6" s="8">
        <f>U6*100/E6</f>
        <v>1.0736196319018405</v>
      </c>
      <c r="W6" s="10">
        <v>797</v>
      </c>
      <c r="X6" s="8">
        <f>W6*100/E6</f>
        <v>61.119631901840492</v>
      </c>
      <c r="Y6" s="10">
        <v>50</v>
      </c>
      <c r="Z6" s="8">
        <f>Y6*100/E6</f>
        <v>3.834355828220859</v>
      </c>
      <c r="AA6" s="10">
        <f>S6+U6+W6+Y6</f>
        <v>1304</v>
      </c>
      <c r="AB6" s="10">
        <f>AA6-E6</f>
        <v>0</v>
      </c>
      <c r="AC6" s="10">
        <v>438</v>
      </c>
      <c r="AD6" s="8">
        <f>AC6*100/E6</f>
        <v>33.588957055214721</v>
      </c>
      <c r="AE6" s="10">
        <v>438</v>
      </c>
      <c r="AF6" s="8">
        <f t="shared" ref="AF6:AF40" si="3">AE6*100/AC6</f>
        <v>100</v>
      </c>
      <c r="AG6" s="8">
        <f>AE6*100/E6</f>
        <v>33.588957055214721</v>
      </c>
      <c r="AH6" s="10">
        <v>433</v>
      </c>
      <c r="AI6" s="8">
        <f>AH6*100/AE6</f>
        <v>98.858447488584474</v>
      </c>
      <c r="AJ6" s="10">
        <v>432</v>
      </c>
      <c r="AK6" s="8">
        <f>AJ6*100/AH6</f>
        <v>99.769053117782903</v>
      </c>
      <c r="AL6" s="8">
        <f>AJ6*100/O6</f>
        <v>33.566433566433567</v>
      </c>
      <c r="AM6" s="10">
        <f>AH6-AJ6</f>
        <v>1</v>
      </c>
      <c r="AN6" s="8">
        <f>AM6*100/AH6</f>
        <v>0.23094688221709006</v>
      </c>
      <c r="AO6" s="86">
        <v>6</v>
      </c>
      <c r="AP6" s="87">
        <f>AO6*100/E6</f>
        <v>0.46012269938650308</v>
      </c>
      <c r="AQ6" s="86">
        <v>4</v>
      </c>
      <c r="AR6" s="87">
        <f>AQ6*100/E6</f>
        <v>0.30674846625766872</v>
      </c>
      <c r="AS6" s="87">
        <f>AQ6*100/AO6</f>
        <v>66.666666666666671</v>
      </c>
      <c r="AT6" s="86">
        <v>0</v>
      </c>
      <c r="AU6" s="86">
        <v>0</v>
      </c>
      <c r="AV6" s="86">
        <v>0</v>
      </c>
      <c r="AW6" s="86">
        <v>116</v>
      </c>
      <c r="AX6" s="87">
        <f>AV6*100/AW6</f>
        <v>0</v>
      </c>
      <c r="AY6" s="88">
        <v>19</v>
      </c>
      <c r="AZ6" s="88">
        <v>19</v>
      </c>
      <c r="BA6" s="89">
        <f>AZ6*100/E6</f>
        <v>1.4570552147239264</v>
      </c>
      <c r="BB6" s="88">
        <v>19</v>
      </c>
      <c r="BC6" s="90">
        <f>BB6*100/AY6</f>
        <v>100</v>
      </c>
      <c r="BD6" s="88">
        <v>20</v>
      </c>
      <c r="BE6" s="88">
        <v>0</v>
      </c>
      <c r="BF6" s="88">
        <v>0</v>
      </c>
      <c r="BG6" s="88">
        <v>1</v>
      </c>
      <c r="BH6" s="88">
        <v>1</v>
      </c>
      <c r="BI6" s="88">
        <v>0</v>
      </c>
      <c r="BJ6" s="88">
        <v>0</v>
      </c>
      <c r="BK6" s="88">
        <v>1</v>
      </c>
      <c r="BL6" s="88">
        <v>1</v>
      </c>
    </row>
    <row r="7" spans="1:64" ht="30.75" customHeight="1">
      <c r="A7" s="31">
        <v>2</v>
      </c>
      <c r="B7" s="4" t="s">
        <v>51</v>
      </c>
      <c r="C7" s="56">
        <v>19219</v>
      </c>
      <c r="D7" s="56">
        <v>19219</v>
      </c>
      <c r="E7" s="56">
        <v>4712</v>
      </c>
      <c r="F7" s="8">
        <f t="shared" ref="F7:F67" si="4">E7*100/C7</f>
        <v>24.517404651646807</v>
      </c>
      <c r="G7" s="56">
        <v>4712</v>
      </c>
      <c r="H7" s="8">
        <f t="shared" si="0"/>
        <v>24.517404651646807</v>
      </c>
      <c r="I7" s="10">
        <f t="shared" ref="I7:I67" si="5">E7-G7</f>
        <v>0</v>
      </c>
      <c r="J7" s="10">
        <v>4712</v>
      </c>
      <c r="K7" s="11">
        <f t="shared" si="1"/>
        <v>0</v>
      </c>
      <c r="L7" s="10">
        <v>4604</v>
      </c>
      <c r="M7" s="8">
        <f t="shared" ref="M7:M67" si="6">L7*100/E7</f>
        <v>97.707979626485567</v>
      </c>
      <c r="N7" s="10">
        <f t="shared" ref="N7:N54" si="7">L7-E7</f>
        <v>-108</v>
      </c>
      <c r="O7" s="10">
        <v>4425</v>
      </c>
      <c r="P7" s="8">
        <f t="shared" si="2"/>
        <v>23.024090743535044</v>
      </c>
      <c r="Q7" s="10">
        <f t="shared" ref="Q7:Q66" si="8">L7-O7</f>
        <v>179</v>
      </c>
      <c r="R7" s="8">
        <f t="shared" ref="R7:R66" si="9">Q7*100/L7</f>
        <v>3.8879235447437011</v>
      </c>
      <c r="S7" s="10">
        <v>819</v>
      </c>
      <c r="T7" s="8">
        <f t="shared" ref="T7:T67" si="10">S7*100/E7</f>
        <v>17.381154499151105</v>
      </c>
      <c r="U7" s="10">
        <v>862</v>
      </c>
      <c r="V7" s="8">
        <f t="shared" ref="V7:V67" si="11">U7*100/E7</f>
        <v>18.293718166383702</v>
      </c>
      <c r="W7" s="10">
        <v>2131</v>
      </c>
      <c r="X7" s="8">
        <f t="shared" ref="X7:X67" si="12">W7*100/E7</f>
        <v>45.224957555178271</v>
      </c>
      <c r="Y7" s="10">
        <v>900</v>
      </c>
      <c r="Z7" s="8">
        <f t="shared" ref="Z7:Z67" si="13">Y7*100/E7</f>
        <v>19.100169779286926</v>
      </c>
      <c r="AA7" s="10">
        <f t="shared" ref="AA7:AA67" si="14">S7+U7+W7+Y7</f>
        <v>4712</v>
      </c>
      <c r="AB7" s="10">
        <f t="shared" ref="AB7:AB67" si="15">AA7-E7</f>
        <v>0</v>
      </c>
      <c r="AC7" s="10">
        <v>1604</v>
      </c>
      <c r="AD7" s="8">
        <f t="shared" ref="AD7:AD67" si="16">AC7*100/E7</f>
        <v>34.040747028862476</v>
      </c>
      <c r="AE7" s="10">
        <v>1572</v>
      </c>
      <c r="AF7" s="8">
        <f t="shared" si="3"/>
        <v>98.004987531172077</v>
      </c>
      <c r="AG7" s="8">
        <f t="shared" ref="AG7:AG67" si="17">AE7*100/E7</f>
        <v>33.361629881154499</v>
      </c>
      <c r="AH7" s="10">
        <v>1583</v>
      </c>
      <c r="AI7" s="8">
        <f t="shared" ref="AI7:AI67" si="18">AH7*100/AE7</f>
        <v>100.69974554707379</v>
      </c>
      <c r="AJ7" s="10">
        <v>755</v>
      </c>
      <c r="AK7" s="8">
        <f t="shared" ref="AK7:AK67" si="19">AJ7*100/AH7</f>
        <v>47.694251421351865</v>
      </c>
      <c r="AL7" s="8">
        <f t="shared" ref="AL7:AL67" si="20">AJ7*100/O7</f>
        <v>17.062146892655367</v>
      </c>
      <c r="AM7" s="10">
        <f t="shared" ref="AM7:AM67" si="21">AH7-AJ7</f>
        <v>828</v>
      </c>
      <c r="AN7" s="8">
        <f t="shared" ref="AN7:AN67" si="22">AM7*100/AH7</f>
        <v>52.305748578648135</v>
      </c>
      <c r="AO7" s="86">
        <v>41</v>
      </c>
      <c r="AP7" s="87">
        <f t="shared" ref="AP7:AP67" si="23">AO7*100/E7</f>
        <v>0.87011884550084895</v>
      </c>
      <c r="AQ7" s="86">
        <v>41</v>
      </c>
      <c r="AR7" s="87">
        <f t="shared" ref="AR7:AR67" si="24">AQ7*100/E7</f>
        <v>0.87011884550084895</v>
      </c>
      <c r="AS7" s="87">
        <f t="shared" ref="AS7:AS67" si="25">AQ7*100/AO7</f>
        <v>100</v>
      </c>
      <c r="AT7" s="86">
        <v>41</v>
      </c>
      <c r="AU7" s="87">
        <f>AT7*100/AQ7</f>
        <v>100</v>
      </c>
      <c r="AV7" s="86">
        <v>93</v>
      </c>
      <c r="AW7" s="86">
        <v>126</v>
      </c>
      <c r="AX7" s="87">
        <f>AV7*100/AW7</f>
        <v>73.80952380952381</v>
      </c>
      <c r="AY7" s="88">
        <v>24</v>
      </c>
      <c r="AZ7" s="88">
        <v>24</v>
      </c>
      <c r="BA7" s="89">
        <f>AZ7*100/E7</f>
        <v>0.50933786078098475</v>
      </c>
      <c r="BB7" s="88">
        <v>24</v>
      </c>
      <c r="BC7" s="90">
        <f t="shared" ref="BC7:BC68" si="26">BB7*100/AY7</f>
        <v>100</v>
      </c>
      <c r="BD7" s="88">
        <v>24</v>
      </c>
      <c r="BE7" s="88">
        <v>5</v>
      </c>
      <c r="BF7" s="89">
        <f>BE7*100/E7</f>
        <v>0.10611205432937182</v>
      </c>
      <c r="BG7" s="88">
        <v>5</v>
      </c>
      <c r="BH7" s="88">
        <v>5</v>
      </c>
      <c r="BI7" s="88">
        <v>5</v>
      </c>
      <c r="BJ7" s="90">
        <f>BI7*100/BE7</f>
        <v>100</v>
      </c>
      <c r="BK7" s="88">
        <v>5</v>
      </c>
      <c r="BL7" s="88">
        <v>5</v>
      </c>
    </row>
    <row r="8" spans="1:64" ht="30.75" customHeight="1">
      <c r="A8" s="31">
        <v>3</v>
      </c>
      <c r="B8" s="4" t="s">
        <v>4</v>
      </c>
      <c r="C8" s="56">
        <v>5170</v>
      </c>
      <c r="D8" s="56">
        <v>5170</v>
      </c>
      <c r="E8" s="56">
        <v>1358</v>
      </c>
      <c r="F8" s="8">
        <f t="shared" si="4"/>
        <v>26.266924564796906</v>
      </c>
      <c r="G8" s="56">
        <v>1358</v>
      </c>
      <c r="H8" s="8">
        <f t="shared" si="0"/>
        <v>26.266924564796906</v>
      </c>
      <c r="I8" s="10">
        <f t="shared" si="5"/>
        <v>0</v>
      </c>
      <c r="J8" s="10">
        <v>1358</v>
      </c>
      <c r="K8" s="11">
        <f t="shared" si="1"/>
        <v>0</v>
      </c>
      <c r="L8" s="10">
        <v>1332</v>
      </c>
      <c r="M8" s="8">
        <f t="shared" si="6"/>
        <v>98.085419734904278</v>
      </c>
      <c r="N8" s="10">
        <f t="shared" si="7"/>
        <v>-26</v>
      </c>
      <c r="O8" s="10">
        <v>1329</v>
      </c>
      <c r="P8" s="8">
        <f t="shared" si="2"/>
        <v>25.705996131528046</v>
      </c>
      <c r="Q8" s="10">
        <f t="shared" si="8"/>
        <v>3</v>
      </c>
      <c r="R8" s="8">
        <f t="shared" si="9"/>
        <v>0.22522522522522523</v>
      </c>
      <c r="S8" s="10">
        <v>108</v>
      </c>
      <c r="T8" s="8">
        <f t="shared" si="10"/>
        <v>7.9528718703976438</v>
      </c>
      <c r="U8" s="10">
        <v>22</v>
      </c>
      <c r="V8" s="8">
        <f t="shared" si="11"/>
        <v>1.6200294550810015</v>
      </c>
      <c r="W8" s="10">
        <v>972</v>
      </c>
      <c r="X8" s="8">
        <f t="shared" si="12"/>
        <v>71.575846833578794</v>
      </c>
      <c r="Y8" s="10">
        <v>256</v>
      </c>
      <c r="Z8" s="8">
        <f t="shared" si="13"/>
        <v>18.851251840942563</v>
      </c>
      <c r="AA8" s="10">
        <f t="shared" si="14"/>
        <v>1358</v>
      </c>
      <c r="AB8" s="10">
        <f t="shared" si="15"/>
        <v>0</v>
      </c>
      <c r="AC8" s="10">
        <v>403</v>
      </c>
      <c r="AD8" s="8">
        <f t="shared" si="16"/>
        <v>29.675994108983801</v>
      </c>
      <c r="AE8" s="10">
        <v>398</v>
      </c>
      <c r="AF8" s="8">
        <f t="shared" si="3"/>
        <v>98.759305210918114</v>
      </c>
      <c r="AG8" s="8">
        <f t="shared" si="17"/>
        <v>29.307805596465389</v>
      </c>
      <c r="AH8" s="10">
        <v>396</v>
      </c>
      <c r="AI8" s="8">
        <f t="shared" si="18"/>
        <v>99.497487437185924</v>
      </c>
      <c r="AJ8" s="10">
        <v>395</v>
      </c>
      <c r="AK8" s="8">
        <f t="shared" si="19"/>
        <v>99.747474747474755</v>
      </c>
      <c r="AL8" s="8">
        <f t="shared" si="20"/>
        <v>29.721595184349134</v>
      </c>
      <c r="AM8" s="10">
        <f t="shared" si="21"/>
        <v>1</v>
      </c>
      <c r="AN8" s="8">
        <f t="shared" si="22"/>
        <v>0.25252525252525254</v>
      </c>
      <c r="AO8" s="86">
        <v>17</v>
      </c>
      <c r="AP8" s="87">
        <f t="shared" si="23"/>
        <v>1.251840942562592</v>
      </c>
      <c r="AQ8" s="86">
        <v>6</v>
      </c>
      <c r="AR8" s="87">
        <f t="shared" si="24"/>
        <v>0.4418262150220913</v>
      </c>
      <c r="AS8" s="87">
        <v>0</v>
      </c>
      <c r="AT8" s="86">
        <v>10</v>
      </c>
      <c r="AU8" s="87">
        <v>0</v>
      </c>
      <c r="AV8" s="86">
        <v>3</v>
      </c>
      <c r="AW8" s="86">
        <v>11</v>
      </c>
      <c r="AX8" s="87">
        <f t="shared" ref="AX8:AX67" si="27">AV8*100/AW8</f>
        <v>27.272727272727273</v>
      </c>
      <c r="AY8" s="88">
        <v>9</v>
      </c>
      <c r="AZ8" s="88">
        <v>7</v>
      </c>
      <c r="BA8" s="89">
        <f>AZ8*100/E8</f>
        <v>0.51546391752577314</v>
      </c>
      <c r="BB8" s="88">
        <v>9</v>
      </c>
      <c r="BC8" s="90">
        <f t="shared" si="26"/>
        <v>100</v>
      </c>
      <c r="BD8" s="88">
        <v>9</v>
      </c>
      <c r="BE8" s="88">
        <v>6</v>
      </c>
      <c r="BF8" s="89">
        <f>BE8*100/E8</f>
        <v>0.4418262150220913</v>
      </c>
      <c r="BG8" s="88">
        <v>5</v>
      </c>
      <c r="BH8" s="88">
        <v>5</v>
      </c>
      <c r="BI8" s="88">
        <v>6</v>
      </c>
      <c r="BJ8" s="90">
        <f t="shared" ref="BJ8:BJ68" si="28">BI8*100/BE8</f>
        <v>100</v>
      </c>
      <c r="BK8" s="88">
        <v>6</v>
      </c>
      <c r="BL8" s="88">
        <v>6</v>
      </c>
    </row>
    <row r="9" spans="1:64" ht="30.75" customHeight="1">
      <c r="A9" s="31">
        <v>4</v>
      </c>
      <c r="B9" s="4" t="s">
        <v>5</v>
      </c>
      <c r="C9" s="56">
        <v>17784</v>
      </c>
      <c r="D9" s="56">
        <v>17784</v>
      </c>
      <c r="E9" s="56">
        <v>5207</v>
      </c>
      <c r="F9" s="8">
        <f t="shared" si="4"/>
        <v>29.279127305443094</v>
      </c>
      <c r="G9" s="56">
        <v>5207</v>
      </c>
      <c r="H9" s="8">
        <f t="shared" si="0"/>
        <v>29.279127305443094</v>
      </c>
      <c r="I9" s="10">
        <f t="shared" si="5"/>
        <v>0</v>
      </c>
      <c r="J9" s="10">
        <v>5207</v>
      </c>
      <c r="K9" s="11">
        <f t="shared" si="1"/>
        <v>0</v>
      </c>
      <c r="L9" s="10">
        <v>5064</v>
      </c>
      <c r="M9" s="8">
        <f t="shared" si="6"/>
        <v>97.253696946418287</v>
      </c>
      <c r="N9" s="10">
        <f t="shared" si="7"/>
        <v>-143</v>
      </c>
      <c r="O9" s="10">
        <v>4707</v>
      </c>
      <c r="P9" s="8">
        <f t="shared" si="2"/>
        <v>26.467611336032387</v>
      </c>
      <c r="Q9" s="10">
        <f t="shared" si="8"/>
        <v>357</v>
      </c>
      <c r="R9" s="8">
        <f t="shared" si="9"/>
        <v>7.0497630331753554</v>
      </c>
      <c r="S9" s="10">
        <v>1721</v>
      </c>
      <c r="T9" s="8">
        <f t="shared" si="10"/>
        <v>33.051661225273669</v>
      </c>
      <c r="U9" s="10">
        <v>588</v>
      </c>
      <c r="V9" s="8">
        <f t="shared" si="11"/>
        <v>11.292490877664681</v>
      </c>
      <c r="W9" s="10">
        <v>2722</v>
      </c>
      <c r="X9" s="8">
        <f t="shared" si="12"/>
        <v>52.275782600345686</v>
      </c>
      <c r="Y9" s="10">
        <v>176</v>
      </c>
      <c r="Z9" s="8">
        <f t="shared" si="13"/>
        <v>3.3800652967159595</v>
      </c>
      <c r="AA9" s="10">
        <f t="shared" si="14"/>
        <v>5207</v>
      </c>
      <c r="AB9" s="10">
        <f t="shared" si="15"/>
        <v>0</v>
      </c>
      <c r="AC9" s="10">
        <v>3178</v>
      </c>
      <c r="AD9" s="8">
        <f t="shared" si="16"/>
        <v>61.033224505473399</v>
      </c>
      <c r="AE9" s="10">
        <v>3178</v>
      </c>
      <c r="AF9" s="8">
        <f t="shared" si="3"/>
        <v>100</v>
      </c>
      <c r="AG9" s="8">
        <f t="shared" si="17"/>
        <v>61.033224505473399</v>
      </c>
      <c r="AH9" s="10">
        <v>3330</v>
      </c>
      <c r="AI9" s="8">
        <f t="shared" si="18"/>
        <v>104.78288231592197</v>
      </c>
      <c r="AJ9" s="10">
        <v>2264</v>
      </c>
      <c r="AK9" s="8">
        <f t="shared" si="19"/>
        <v>67.987987987987992</v>
      </c>
      <c r="AL9" s="8">
        <f t="shared" si="20"/>
        <v>48.098576588060332</v>
      </c>
      <c r="AM9" s="10">
        <f t="shared" si="21"/>
        <v>1066</v>
      </c>
      <c r="AN9" s="8">
        <f t="shared" si="22"/>
        <v>32.012012012012015</v>
      </c>
      <c r="AO9" s="86">
        <v>11</v>
      </c>
      <c r="AP9" s="87">
        <f t="shared" si="23"/>
        <v>0.21125408104474747</v>
      </c>
      <c r="AQ9" s="86">
        <v>11</v>
      </c>
      <c r="AR9" s="87">
        <f t="shared" si="24"/>
        <v>0.21125408104474747</v>
      </c>
      <c r="AS9" s="87">
        <f>AQ9*100/AO9</f>
        <v>100</v>
      </c>
      <c r="AT9" s="86">
        <v>11</v>
      </c>
      <c r="AU9" s="87">
        <f t="shared" ref="AU9:AU67" si="29">AT9*100/AQ9</f>
        <v>100</v>
      </c>
      <c r="AV9" s="86">
        <v>10</v>
      </c>
      <c r="AW9" s="86">
        <v>10</v>
      </c>
      <c r="AX9" s="87">
        <f t="shared" si="27"/>
        <v>100</v>
      </c>
      <c r="AY9" s="88">
        <v>105</v>
      </c>
      <c r="AZ9" s="88">
        <v>105</v>
      </c>
      <c r="BA9" s="89">
        <f>AZ9*100/E9</f>
        <v>2.0165162281544076</v>
      </c>
      <c r="BB9" s="88">
        <v>85</v>
      </c>
      <c r="BC9" s="90">
        <f t="shared" si="26"/>
        <v>80.952380952380949</v>
      </c>
      <c r="BD9" s="88">
        <v>85</v>
      </c>
      <c r="BE9" s="88">
        <v>1</v>
      </c>
      <c r="BF9" s="89">
        <f>BE9*100/E9</f>
        <v>1.9204916458613407E-2</v>
      </c>
      <c r="BG9" s="88">
        <v>1</v>
      </c>
      <c r="BH9" s="88">
        <v>1</v>
      </c>
      <c r="BI9" s="88">
        <v>1</v>
      </c>
      <c r="BJ9" s="90">
        <f t="shared" si="28"/>
        <v>100</v>
      </c>
      <c r="BK9" s="88">
        <v>1</v>
      </c>
      <c r="BL9" s="88">
        <v>1</v>
      </c>
    </row>
    <row r="10" spans="1:64" ht="30.75" customHeight="1">
      <c r="A10" s="31">
        <v>5</v>
      </c>
      <c r="B10" s="7" t="s">
        <v>6</v>
      </c>
      <c r="C10" s="56">
        <v>19552</v>
      </c>
      <c r="D10" s="56">
        <v>19552</v>
      </c>
      <c r="E10" s="56">
        <v>5243</v>
      </c>
      <c r="F10" s="8">
        <f t="shared" si="4"/>
        <v>26.815671031096564</v>
      </c>
      <c r="G10" s="56">
        <v>5068</v>
      </c>
      <c r="H10" s="8">
        <f t="shared" si="0"/>
        <v>25.920621931260229</v>
      </c>
      <c r="I10" s="24">
        <f t="shared" si="5"/>
        <v>175</v>
      </c>
      <c r="J10" s="10">
        <v>5243</v>
      </c>
      <c r="K10" s="11">
        <f t="shared" si="1"/>
        <v>0</v>
      </c>
      <c r="L10" s="10">
        <v>5145</v>
      </c>
      <c r="M10" s="8">
        <f t="shared" si="6"/>
        <v>98.130841121495322</v>
      </c>
      <c r="N10" s="10">
        <f t="shared" si="7"/>
        <v>-98</v>
      </c>
      <c r="O10" s="10">
        <v>5118</v>
      </c>
      <c r="P10" s="8">
        <f t="shared" si="2"/>
        <v>26.176350245499183</v>
      </c>
      <c r="Q10" s="10">
        <f t="shared" si="8"/>
        <v>27</v>
      </c>
      <c r="R10" s="8">
        <f t="shared" si="9"/>
        <v>0.52478134110787167</v>
      </c>
      <c r="S10" s="10">
        <v>484</v>
      </c>
      <c r="T10" s="8">
        <f t="shared" si="10"/>
        <v>9.2313560938394055</v>
      </c>
      <c r="U10" s="10">
        <v>460</v>
      </c>
      <c r="V10" s="8">
        <f t="shared" si="11"/>
        <v>8.7736028991035671</v>
      </c>
      <c r="W10" s="10">
        <v>3522</v>
      </c>
      <c r="X10" s="8">
        <f t="shared" si="12"/>
        <v>67.175281327484271</v>
      </c>
      <c r="Y10" s="10">
        <v>777</v>
      </c>
      <c r="Z10" s="8">
        <f t="shared" si="13"/>
        <v>14.819759679572764</v>
      </c>
      <c r="AA10" s="10">
        <f t="shared" si="14"/>
        <v>5243</v>
      </c>
      <c r="AB10" s="10">
        <f t="shared" si="15"/>
        <v>0</v>
      </c>
      <c r="AC10" s="10">
        <v>1735</v>
      </c>
      <c r="AD10" s="8">
        <f t="shared" si="16"/>
        <v>33.091741369444975</v>
      </c>
      <c r="AE10" s="10">
        <v>1563</v>
      </c>
      <c r="AF10" s="8">
        <f t="shared" si="3"/>
        <v>90.086455331412097</v>
      </c>
      <c r="AG10" s="8">
        <f t="shared" si="17"/>
        <v>29.811176807171467</v>
      </c>
      <c r="AH10" s="10">
        <v>1549</v>
      </c>
      <c r="AI10" s="8">
        <f t="shared" si="18"/>
        <v>99.104286628278956</v>
      </c>
      <c r="AJ10" s="10">
        <v>1531</v>
      </c>
      <c r="AK10" s="8">
        <f t="shared" si="19"/>
        <v>98.837959974176883</v>
      </c>
      <c r="AL10" s="8">
        <f t="shared" si="20"/>
        <v>29.914028917545917</v>
      </c>
      <c r="AM10" s="10">
        <f t="shared" si="21"/>
        <v>18</v>
      </c>
      <c r="AN10" s="8">
        <f t="shared" si="22"/>
        <v>1.1620400258231116</v>
      </c>
      <c r="AO10" s="86">
        <v>101</v>
      </c>
      <c r="AP10" s="87">
        <f t="shared" si="23"/>
        <v>1.9263780278466527</v>
      </c>
      <c r="AQ10" s="86">
        <v>101</v>
      </c>
      <c r="AR10" s="87">
        <f t="shared" si="24"/>
        <v>1.9263780278466527</v>
      </c>
      <c r="AS10" s="87">
        <f t="shared" si="25"/>
        <v>100</v>
      </c>
      <c r="AT10" s="86">
        <v>20</v>
      </c>
      <c r="AU10" s="87">
        <f t="shared" si="29"/>
        <v>19.801980198019802</v>
      </c>
      <c r="AV10" s="86">
        <v>50</v>
      </c>
      <c r="AW10" s="86">
        <v>218</v>
      </c>
      <c r="AX10" s="87">
        <f t="shared" si="27"/>
        <v>22.935779816513762</v>
      </c>
      <c r="AY10" s="88">
        <v>90</v>
      </c>
      <c r="AZ10" s="88">
        <v>90</v>
      </c>
      <c r="BA10" s="89">
        <f>AZ10*100/E10</f>
        <v>1.7165744802593934</v>
      </c>
      <c r="BB10" s="88">
        <v>90</v>
      </c>
      <c r="BC10" s="90">
        <f t="shared" si="26"/>
        <v>100</v>
      </c>
      <c r="BD10" s="88">
        <v>90</v>
      </c>
      <c r="BE10" s="88">
        <v>6</v>
      </c>
      <c r="BF10" s="89">
        <f>BE10*100/E10</f>
        <v>0.11443829868395956</v>
      </c>
      <c r="BG10" s="88">
        <v>6</v>
      </c>
      <c r="BH10" s="88">
        <v>6</v>
      </c>
      <c r="BI10" s="88">
        <v>6</v>
      </c>
      <c r="BJ10" s="90">
        <f t="shared" si="28"/>
        <v>100</v>
      </c>
      <c r="BK10" s="88">
        <v>6</v>
      </c>
      <c r="BL10" s="88">
        <v>6</v>
      </c>
    </row>
    <row r="11" spans="1:64" ht="30.75" customHeight="1">
      <c r="A11" s="31">
        <v>6</v>
      </c>
      <c r="B11" s="4" t="s">
        <v>7</v>
      </c>
      <c r="C11" s="9">
        <v>19784</v>
      </c>
      <c r="D11" s="9">
        <v>19784</v>
      </c>
      <c r="E11" s="9">
        <v>7069</v>
      </c>
      <c r="F11" s="8">
        <f t="shared" si="4"/>
        <v>35.730893651435501</v>
      </c>
      <c r="G11" s="9">
        <v>7069</v>
      </c>
      <c r="H11" s="8">
        <f t="shared" si="0"/>
        <v>35.730893651435501</v>
      </c>
      <c r="I11" s="10">
        <f t="shared" si="5"/>
        <v>0</v>
      </c>
      <c r="J11" s="10">
        <v>7069</v>
      </c>
      <c r="K11" s="11">
        <f t="shared" si="1"/>
        <v>0</v>
      </c>
      <c r="L11" s="10">
        <v>6961</v>
      </c>
      <c r="M11" s="8">
        <f t="shared" si="6"/>
        <v>98.472202574621591</v>
      </c>
      <c r="N11" s="10">
        <f t="shared" si="7"/>
        <v>-108</v>
      </c>
      <c r="O11" s="10">
        <v>6262</v>
      </c>
      <c r="P11" s="8">
        <f t="shared" si="2"/>
        <v>31.651839870602508</v>
      </c>
      <c r="Q11" s="10">
        <f t="shared" si="8"/>
        <v>699</v>
      </c>
      <c r="R11" s="8">
        <f t="shared" si="9"/>
        <v>10.041660680936648</v>
      </c>
      <c r="S11" s="10">
        <v>718</v>
      </c>
      <c r="T11" s="8">
        <f t="shared" si="10"/>
        <v>10.157023624275004</v>
      </c>
      <c r="U11" s="10">
        <v>871</v>
      </c>
      <c r="V11" s="8">
        <f t="shared" si="11"/>
        <v>12.321403310227755</v>
      </c>
      <c r="W11" s="10">
        <v>4397</v>
      </c>
      <c r="X11" s="8">
        <f t="shared" si="12"/>
        <v>62.201159994341488</v>
      </c>
      <c r="Y11" s="10">
        <v>1083</v>
      </c>
      <c r="Z11" s="8">
        <f t="shared" si="13"/>
        <v>15.32041307115575</v>
      </c>
      <c r="AA11" s="10">
        <f t="shared" si="14"/>
        <v>7069</v>
      </c>
      <c r="AB11" s="10">
        <f t="shared" si="15"/>
        <v>0</v>
      </c>
      <c r="AC11" s="10">
        <v>2169</v>
      </c>
      <c r="AD11" s="8">
        <f t="shared" si="16"/>
        <v>30.683264959683122</v>
      </c>
      <c r="AE11" s="10">
        <v>2073</v>
      </c>
      <c r="AF11" s="8">
        <f t="shared" si="3"/>
        <v>95.573997233748273</v>
      </c>
      <c r="AG11" s="8">
        <f t="shared" si="17"/>
        <v>29.325222803791203</v>
      </c>
      <c r="AH11" s="10">
        <v>2045</v>
      </c>
      <c r="AI11" s="8">
        <f t="shared" si="18"/>
        <v>98.649300530631933</v>
      </c>
      <c r="AJ11" s="10">
        <v>1452</v>
      </c>
      <c r="AK11" s="8">
        <f t="shared" si="19"/>
        <v>71.002444987775064</v>
      </c>
      <c r="AL11" s="8">
        <f t="shared" si="20"/>
        <v>23.187480038326413</v>
      </c>
      <c r="AM11" s="10">
        <f t="shared" si="21"/>
        <v>593</v>
      </c>
      <c r="AN11" s="8">
        <f t="shared" si="22"/>
        <v>28.997555012224939</v>
      </c>
      <c r="AO11" s="86">
        <v>118</v>
      </c>
      <c r="AP11" s="87">
        <f t="shared" si="23"/>
        <v>1.669260149950488</v>
      </c>
      <c r="AQ11" s="86">
        <v>118</v>
      </c>
      <c r="AR11" s="87">
        <f t="shared" si="24"/>
        <v>1.669260149950488</v>
      </c>
      <c r="AS11" s="87">
        <f t="shared" si="25"/>
        <v>100</v>
      </c>
      <c r="AT11" s="86">
        <v>118</v>
      </c>
      <c r="AU11" s="87">
        <f t="shared" si="29"/>
        <v>100</v>
      </c>
      <c r="AV11" s="86">
        <v>187</v>
      </c>
      <c r="AW11" s="86">
        <v>187</v>
      </c>
      <c r="AX11" s="87">
        <f t="shared" si="27"/>
        <v>100</v>
      </c>
      <c r="AY11" s="88">
        <v>25</v>
      </c>
      <c r="AZ11" s="88">
        <v>25</v>
      </c>
      <c r="BA11" s="89">
        <f>AZ11*100/E11</f>
        <v>0.35365681143018812</v>
      </c>
      <c r="BB11" s="88">
        <v>25</v>
      </c>
      <c r="BC11" s="90">
        <f t="shared" si="26"/>
        <v>100</v>
      </c>
      <c r="BD11" s="88">
        <v>26</v>
      </c>
      <c r="BE11" s="88">
        <v>7</v>
      </c>
      <c r="BF11" s="89">
        <f>BE11*100/E11</f>
        <v>9.9023907200452677E-2</v>
      </c>
      <c r="BG11" s="88">
        <v>7</v>
      </c>
      <c r="BH11" s="88">
        <v>7</v>
      </c>
      <c r="BI11" s="88">
        <v>7</v>
      </c>
      <c r="BJ11" s="90">
        <f t="shared" si="28"/>
        <v>100</v>
      </c>
      <c r="BK11" s="88">
        <v>7</v>
      </c>
      <c r="BL11" s="88">
        <v>7</v>
      </c>
    </row>
    <row r="12" spans="1:64" ht="30.75" customHeight="1">
      <c r="A12" s="31">
        <v>7</v>
      </c>
      <c r="B12" s="4" t="s">
        <v>8</v>
      </c>
      <c r="C12" s="56">
        <v>13801</v>
      </c>
      <c r="D12" s="56">
        <v>13801</v>
      </c>
      <c r="E12" s="56">
        <v>3173</v>
      </c>
      <c r="F12" s="8">
        <f t="shared" si="4"/>
        <v>22.991087602347655</v>
      </c>
      <c r="G12" s="56">
        <v>3173</v>
      </c>
      <c r="H12" s="8">
        <f t="shared" si="0"/>
        <v>22.991087602347655</v>
      </c>
      <c r="I12" s="10">
        <f t="shared" si="5"/>
        <v>0</v>
      </c>
      <c r="J12" s="10">
        <v>3173</v>
      </c>
      <c r="K12" s="11">
        <f t="shared" si="1"/>
        <v>0</v>
      </c>
      <c r="L12" s="10">
        <v>3150</v>
      </c>
      <c r="M12" s="8">
        <f t="shared" si="6"/>
        <v>99.275133942641034</v>
      </c>
      <c r="N12" s="10">
        <f t="shared" si="7"/>
        <v>-23</v>
      </c>
      <c r="O12" s="10">
        <v>3093</v>
      </c>
      <c r="P12" s="8">
        <f t="shared" si="2"/>
        <v>22.411419462357799</v>
      </c>
      <c r="Q12" s="10">
        <f t="shared" si="8"/>
        <v>57</v>
      </c>
      <c r="R12" s="8">
        <f t="shared" si="9"/>
        <v>1.8095238095238095</v>
      </c>
      <c r="S12" s="10">
        <v>227</v>
      </c>
      <c r="T12" s="8">
        <f t="shared" si="10"/>
        <v>7.1541128269776237</v>
      </c>
      <c r="U12" s="10">
        <v>318</v>
      </c>
      <c r="V12" s="8">
        <f t="shared" si="11"/>
        <v>10.022061140876142</v>
      </c>
      <c r="W12" s="10">
        <v>2088</v>
      </c>
      <c r="X12" s="8">
        <f t="shared" si="12"/>
        <v>65.805231641979205</v>
      </c>
      <c r="Y12" s="10">
        <v>540</v>
      </c>
      <c r="Z12" s="8">
        <f t="shared" si="13"/>
        <v>17.018594390167035</v>
      </c>
      <c r="AA12" s="10">
        <f t="shared" si="14"/>
        <v>3173</v>
      </c>
      <c r="AB12" s="10">
        <f t="shared" si="15"/>
        <v>0</v>
      </c>
      <c r="AC12" s="10">
        <v>1107</v>
      </c>
      <c r="AD12" s="8">
        <f t="shared" si="16"/>
        <v>34.88811849984242</v>
      </c>
      <c r="AE12" s="10">
        <v>810</v>
      </c>
      <c r="AF12" s="8">
        <f t="shared" si="3"/>
        <v>73.170731707317074</v>
      </c>
      <c r="AG12" s="8">
        <f t="shared" si="17"/>
        <v>25.527891585250551</v>
      </c>
      <c r="AH12" s="10">
        <v>811</v>
      </c>
      <c r="AI12" s="8">
        <f t="shared" si="18"/>
        <v>100.12345679012346</v>
      </c>
      <c r="AJ12" s="10">
        <v>800</v>
      </c>
      <c r="AK12" s="8">
        <f t="shared" si="19"/>
        <v>98.643649815043162</v>
      </c>
      <c r="AL12" s="8">
        <f t="shared" si="20"/>
        <v>25.864856126737795</v>
      </c>
      <c r="AM12" s="10">
        <f t="shared" si="21"/>
        <v>11</v>
      </c>
      <c r="AN12" s="8">
        <f t="shared" si="22"/>
        <v>1.3563501849568433</v>
      </c>
      <c r="AO12" s="86">
        <v>34</v>
      </c>
      <c r="AP12" s="87">
        <f t="shared" si="23"/>
        <v>1.0715411282697762</v>
      </c>
      <c r="AQ12" s="86">
        <v>34</v>
      </c>
      <c r="AR12" s="87">
        <f t="shared" si="24"/>
        <v>1.0715411282697762</v>
      </c>
      <c r="AS12" s="87">
        <f t="shared" si="25"/>
        <v>100</v>
      </c>
      <c r="AT12" s="86">
        <v>34</v>
      </c>
      <c r="AU12" s="87">
        <f t="shared" si="29"/>
        <v>100</v>
      </c>
      <c r="AV12" s="86">
        <v>426</v>
      </c>
      <c r="AW12" s="86">
        <v>525</v>
      </c>
      <c r="AX12" s="87">
        <f t="shared" si="27"/>
        <v>81.142857142857139</v>
      </c>
      <c r="AY12" s="88">
        <v>125</v>
      </c>
      <c r="AZ12" s="88">
        <v>48</v>
      </c>
      <c r="BA12" s="89">
        <f>AZ12*100/E12</f>
        <v>1.5127639457926252</v>
      </c>
      <c r="BB12" s="88">
        <v>125</v>
      </c>
      <c r="BC12" s="90">
        <f t="shared" si="26"/>
        <v>100</v>
      </c>
      <c r="BD12" s="88">
        <v>171</v>
      </c>
      <c r="BE12" s="88">
        <v>37</v>
      </c>
      <c r="BF12" s="89">
        <f>BE12*100/E12</f>
        <v>1.1660888748818152</v>
      </c>
      <c r="BG12" s="88">
        <v>35</v>
      </c>
      <c r="BH12" s="88">
        <v>26</v>
      </c>
      <c r="BI12" s="88">
        <v>37</v>
      </c>
      <c r="BJ12" s="90">
        <f t="shared" si="28"/>
        <v>100</v>
      </c>
      <c r="BK12" s="88">
        <v>64</v>
      </c>
      <c r="BL12" s="88">
        <v>56</v>
      </c>
    </row>
    <row r="13" spans="1:64" ht="30.75" customHeight="1">
      <c r="A13" s="31">
        <v>8</v>
      </c>
      <c r="B13" s="7" t="s">
        <v>9</v>
      </c>
      <c r="C13" s="56">
        <v>16334</v>
      </c>
      <c r="D13" s="56">
        <v>16334</v>
      </c>
      <c r="E13" s="56">
        <v>3738</v>
      </c>
      <c r="F13" s="8">
        <f t="shared" si="4"/>
        <v>22.88478021305253</v>
      </c>
      <c r="G13" s="56">
        <v>3738</v>
      </c>
      <c r="H13" s="8">
        <f t="shared" si="0"/>
        <v>22.88478021305253</v>
      </c>
      <c r="I13" s="10">
        <f t="shared" si="5"/>
        <v>0</v>
      </c>
      <c r="J13" s="10">
        <v>3738</v>
      </c>
      <c r="K13" s="11">
        <f t="shared" si="1"/>
        <v>0</v>
      </c>
      <c r="L13" s="10">
        <v>3921</v>
      </c>
      <c r="M13" s="8">
        <f t="shared" si="6"/>
        <v>104.89566613162118</v>
      </c>
      <c r="N13" s="10">
        <f t="shared" si="7"/>
        <v>183</v>
      </c>
      <c r="O13" s="10">
        <v>3893</v>
      </c>
      <c r="P13" s="8">
        <f t="shared" si="2"/>
        <v>23.833721072609283</v>
      </c>
      <c r="Q13" s="10">
        <f t="shared" si="8"/>
        <v>28</v>
      </c>
      <c r="R13" s="8">
        <f t="shared" si="9"/>
        <v>0.71410354501402706</v>
      </c>
      <c r="S13" s="10">
        <v>742</v>
      </c>
      <c r="T13" s="8">
        <f t="shared" si="10"/>
        <v>19.850187265917604</v>
      </c>
      <c r="U13" s="10">
        <v>560</v>
      </c>
      <c r="V13" s="8">
        <f t="shared" si="11"/>
        <v>14.9812734082397</v>
      </c>
      <c r="W13" s="10">
        <v>1614</v>
      </c>
      <c r="X13" s="8">
        <f t="shared" si="12"/>
        <v>43.178170144462278</v>
      </c>
      <c r="Y13" s="10">
        <v>822</v>
      </c>
      <c r="Z13" s="8">
        <f t="shared" si="13"/>
        <v>21.990369181380416</v>
      </c>
      <c r="AA13" s="10">
        <f t="shared" si="14"/>
        <v>3738</v>
      </c>
      <c r="AB13" s="10">
        <f t="shared" si="15"/>
        <v>0</v>
      </c>
      <c r="AC13" s="10">
        <v>1159</v>
      </c>
      <c r="AD13" s="8">
        <f t="shared" si="16"/>
        <v>31.005885500267524</v>
      </c>
      <c r="AE13" s="10">
        <v>1031</v>
      </c>
      <c r="AF13" s="8">
        <f t="shared" si="3"/>
        <v>88.955996548748928</v>
      </c>
      <c r="AG13" s="8">
        <f t="shared" si="17"/>
        <v>27.58159443552702</v>
      </c>
      <c r="AH13" s="10">
        <v>1118</v>
      </c>
      <c r="AI13" s="8">
        <f t="shared" si="18"/>
        <v>108.43840931134821</v>
      </c>
      <c r="AJ13" s="10">
        <v>1083</v>
      </c>
      <c r="AK13" s="8">
        <f t="shared" si="19"/>
        <v>96.869409660107337</v>
      </c>
      <c r="AL13" s="8">
        <f t="shared" si="20"/>
        <v>27.819162599537631</v>
      </c>
      <c r="AM13" s="10">
        <f t="shared" si="21"/>
        <v>35</v>
      </c>
      <c r="AN13" s="8">
        <f t="shared" si="22"/>
        <v>3.1305903398926653</v>
      </c>
      <c r="AO13" s="86">
        <v>16</v>
      </c>
      <c r="AP13" s="87">
        <f t="shared" si="23"/>
        <v>0.42803638309256287</v>
      </c>
      <c r="AQ13" s="86">
        <v>16</v>
      </c>
      <c r="AR13" s="87">
        <f t="shared" si="24"/>
        <v>0.42803638309256287</v>
      </c>
      <c r="AS13" s="87">
        <f t="shared" si="25"/>
        <v>100</v>
      </c>
      <c r="AT13" s="86">
        <v>16</v>
      </c>
      <c r="AU13" s="87">
        <f t="shared" si="29"/>
        <v>100</v>
      </c>
      <c r="AV13" s="86">
        <v>34</v>
      </c>
      <c r="AW13" s="86">
        <v>53</v>
      </c>
      <c r="AX13" s="87">
        <f t="shared" si="27"/>
        <v>64.15094339622641</v>
      </c>
      <c r="AY13" s="88">
        <v>172</v>
      </c>
      <c r="AZ13" s="88">
        <v>172</v>
      </c>
      <c r="BA13" s="89">
        <f>AZ13*100/E13</f>
        <v>4.6013911182450506</v>
      </c>
      <c r="BB13" s="88">
        <v>171</v>
      </c>
      <c r="BC13" s="90">
        <f t="shared" si="26"/>
        <v>99.418604651162795</v>
      </c>
      <c r="BD13" s="88">
        <v>172</v>
      </c>
      <c r="BE13" s="88">
        <v>1</v>
      </c>
      <c r="BF13" s="89">
        <f>BE13*100/E13</f>
        <v>2.6752273943285179E-2</v>
      </c>
      <c r="BG13" s="88">
        <v>1</v>
      </c>
      <c r="BH13" s="88">
        <v>1</v>
      </c>
      <c r="BI13" s="88">
        <v>1</v>
      </c>
      <c r="BJ13" s="90">
        <f t="shared" si="28"/>
        <v>100</v>
      </c>
      <c r="BK13" s="88">
        <v>1</v>
      </c>
      <c r="BL13" s="88">
        <v>1</v>
      </c>
    </row>
    <row r="14" spans="1:64" ht="30.75" customHeight="1">
      <c r="A14" s="31">
        <v>9</v>
      </c>
      <c r="B14" s="7" t="s">
        <v>10</v>
      </c>
      <c r="C14" s="56">
        <v>24384</v>
      </c>
      <c r="D14" s="56">
        <v>24384</v>
      </c>
      <c r="E14" s="56">
        <v>6110</v>
      </c>
      <c r="F14" s="8">
        <f t="shared" si="4"/>
        <v>25.057414698162731</v>
      </c>
      <c r="G14" s="56">
        <v>6107</v>
      </c>
      <c r="H14" s="8">
        <f t="shared" si="0"/>
        <v>25.045111548556431</v>
      </c>
      <c r="I14" s="24">
        <f t="shared" si="5"/>
        <v>3</v>
      </c>
      <c r="J14" s="10">
        <v>5643</v>
      </c>
      <c r="K14" s="11">
        <f t="shared" si="1"/>
        <v>467</v>
      </c>
      <c r="L14" s="10">
        <v>6072</v>
      </c>
      <c r="M14" s="8">
        <f t="shared" si="6"/>
        <v>99.378068739770868</v>
      </c>
      <c r="N14" s="10">
        <f t="shared" si="7"/>
        <v>-38</v>
      </c>
      <c r="O14" s="10">
        <v>6022</v>
      </c>
      <c r="P14" s="8">
        <f t="shared" si="2"/>
        <v>24.696522309711288</v>
      </c>
      <c r="Q14" s="10">
        <f t="shared" si="8"/>
        <v>50</v>
      </c>
      <c r="R14" s="8">
        <f t="shared" si="9"/>
        <v>0.82345191040843213</v>
      </c>
      <c r="S14" s="10">
        <v>657</v>
      </c>
      <c r="T14" s="8">
        <f t="shared" si="10"/>
        <v>10.752864157119475</v>
      </c>
      <c r="U14" s="10">
        <v>493</v>
      </c>
      <c r="V14" s="8">
        <f t="shared" si="11"/>
        <v>8.0687397708674311</v>
      </c>
      <c r="W14" s="10">
        <v>3603</v>
      </c>
      <c r="X14" s="8">
        <f t="shared" si="12"/>
        <v>58.968903436988541</v>
      </c>
      <c r="Y14" s="10">
        <v>1357</v>
      </c>
      <c r="Z14" s="8">
        <f t="shared" si="13"/>
        <v>22.209492635024549</v>
      </c>
      <c r="AA14" s="10">
        <f t="shared" si="14"/>
        <v>6110</v>
      </c>
      <c r="AB14" s="10">
        <f t="shared" si="15"/>
        <v>0</v>
      </c>
      <c r="AC14" s="10">
        <v>2142</v>
      </c>
      <c r="AD14" s="8">
        <f t="shared" si="16"/>
        <v>35.057283142389522</v>
      </c>
      <c r="AE14" s="10">
        <v>2116</v>
      </c>
      <c r="AF14" s="8">
        <f t="shared" si="3"/>
        <v>98.78618113912232</v>
      </c>
      <c r="AG14" s="8">
        <f t="shared" si="17"/>
        <v>34.631751227495911</v>
      </c>
      <c r="AH14" s="10">
        <v>2055</v>
      </c>
      <c r="AI14" s="8">
        <f t="shared" si="18"/>
        <v>97.117202268431001</v>
      </c>
      <c r="AJ14" s="10">
        <v>1960</v>
      </c>
      <c r="AK14" s="8">
        <f t="shared" si="19"/>
        <v>95.37712895377129</v>
      </c>
      <c r="AL14" s="8">
        <f t="shared" si="20"/>
        <v>32.547326469611427</v>
      </c>
      <c r="AM14" s="10">
        <f t="shared" si="21"/>
        <v>95</v>
      </c>
      <c r="AN14" s="8">
        <f t="shared" si="22"/>
        <v>4.6228710462287106</v>
      </c>
      <c r="AO14" s="86">
        <v>152</v>
      </c>
      <c r="AP14" s="87">
        <f t="shared" si="23"/>
        <v>2.4877250409165304</v>
      </c>
      <c r="AQ14" s="86">
        <v>200</v>
      </c>
      <c r="AR14" s="87">
        <f t="shared" si="24"/>
        <v>3.2733224222585924</v>
      </c>
      <c r="AS14" s="87">
        <f t="shared" si="25"/>
        <v>131.57894736842104</v>
      </c>
      <c r="AT14" s="86">
        <v>90</v>
      </c>
      <c r="AU14" s="87">
        <f t="shared" si="29"/>
        <v>45</v>
      </c>
      <c r="AV14" s="86">
        <v>288</v>
      </c>
      <c r="AW14" s="86">
        <v>288</v>
      </c>
      <c r="AX14" s="87">
        <f t="shared" si="27"/>
        <v>100</v>
      </c>
      <c r="AY14" s="88">
        <v>146</v>
      </c>
      <c r="AZ14" s="88">
        <v>59</v>
      </c>
      <c r="BA14" s="89">
        <f>AZ14*100/E14</f>
        <v>0.96563011456628478</v>
      </c>
      <c r="BB14" s="88">
        <v>146</v>
      </c>
      <c r="BC14" s="90">
        <f t="shared" si="26"/>
        <v>100</v>
      </c>
      <c r="BD14" s="88">
        <v>115</v>
      </c>
      <c r="BE14" s="88">
        <v>36</v>
      </c>
      <c r="BF14" s="89">
        <f>BE14*100/E14</f>
        <v>0.58919803600654663</v>
      </c>
      <c r="BG14" s="88">
        <v>21</v>
      </c>
      <c r="BH14" s="88">
        <v>18</v>
      </c>
      <c r="BI14" s="88">
        <v>36</v>
      </c>
      <c r="BJ14" s="90">
        <f t="shared" si="28"/>
        <v>100</v>
      </c>
      <c r="BK14" s="88">
        <v>36</v>
      </c>
      <c r="BL14" s="88">
        <v>31</v>
      </c>
    </row>
    <row r="15" spans="1:64" ht="25.5" customHeight="1">
      <c r="A15" s="31">
        <v>10</v>
      </c>
      <c r="B15" s="4" t="s">
        <v>11</v>
      </c>
      <c r="C15" s="56">
        <v>4368</v>
      </c>
      <c r="D15" s="56">
        <v>4368</v>
      </c>
      <c r="E15" s="56">
        <v>793</v>
      </c>
      <c r="F15" s="8">
        <f t="shared" si="4"/>
        <v>18.154761904761905</v>
      </c>
      <c r="G15" s="56">
        <v>788</v>
      </c>
      <c r="H15" s="8">
        <f t="shared" si="0"/>
        <v>18.04029304029304</v>
      </c>
      <c r="I15" s="24">
        <f t="shared" si="5"/>
        <v>5</v>
      </c>
      <c r="J15" s="10">
        <v>793</v>
      </c>
      <c r="K15" s="11">
        <f t="shared" si="1"/>
        <v>0</v>
      </c>
      <c r="L15" s="10">
        <v>733</v>
      </c>
      <c r="M15" s="8">
        <f t="shared" si="6"/>
        <v>92.43379571248424</v>
      </c>
      <c r="N15" s="10">
        <f t="shared" si="7"/>
        <v>-60</v>
      </c>
      <c r="O15" s="10">
        <v>712</v>
      </c>
      <c r="P15" s="8">
        <f t="shared" si="2"/>
        <v>16.300366300366299</v>
      </c>
      <c r="Q15" s="10">
        <f t="shared" si="8"/>
        <v>21</v>
      </c>
      <c r="R15" s="8">
        <f t="shared" si="9"/>
        <v>2.8649386084583903</v>
      </c>
      <c r="S15" s="10">
        <v>131</v>
      </c>
      <c r="T15" s="8">
        <f t="shared" si="10"/>
        <v>16.519546027742749</v>
      </c>
      <c r="U15" s="10">
        <v>53</v>
      </c>
      <c r="V15" s="8">
        <f t="shared" si="11"/>
        <v>6.6834804539722574</v>
      </c>
      <c r="W15" s="10">
        <v>490</v>
      </c>
      <c r="X15" s="8">
        <f t="shared" si="12"/>
        <v>61.790668348045401</v>
      </c>
      <c r="Y15" s="10">
        <v>119</v>
      </c>
      <c r="Z15" s="8">
        <f t="shared" si="13"/>
        <v>15.006305170239596</v>
      </c>
      <c r="AA15" s="10">
        <f t="shared" si="14"/>
        <v>793</v>
      </c>
      <c r="AB15" s="10">
        <f t="shared" si="15"/>
        <v>0</v>
      </c>
      <c r="AC15" s="10">
        <v>358</v>
      </c>
      <c r="AD15" s="8">
        <f t="shared" si="16"/>
        <v>45.145018915510718</v>
      </c>
      <c r="AE15" s="10">
        <v>247</v>
      </c>
      <c r="AF15" s="8">
        <f t="shared" si="3"/>
        <v>68.994413407821227</v>
      </c>
      <c r="AG15" s="8">
        <f t="shared" si="17"/>
        <v>31.147540983606557</v>
      </c>
      <c r="AH15" s="10">
        <v>239</v>
      </c>
      <c r="AI15" s="8">
        <f t="shared" si="18"/>
        <v>96.761133603238861</v>
      </c>
      <c r="AJ15" s="10">
        <v>228</v>
      </c>
      <c r="AK15" s="8">
        <f t="shared" si="19"/>
        <v>95.39748953974896</v>
      </c>
      <c r="AL15" s="8">
        <f t="shared" si="20"/>
        <v>32.022471910112358</v>
      </c>
      <c r="AM15" s="10">
        <f t="shared" si="21"/>
        <v>11</v>
      </c>
      <c r="AN15" s="8">
        <f t="shared" si="22"/>
        <v>4.6025104602510458</v>
      </c>
      <c r="AO15" s="86">
        <v>9</v>
      </c>
      <c r="AP15" s="87">
        <f t="shared" si="23"/>
        <v>1.1349306431273645</v>
      </c>
      <c r="AQ15" s="86">
        <v>9</v>
      </c>
      <c r="AR15" s="87">
        <f t="shared" si="24"/>
        <v>1.1349306431273645</v>
      </c>
      <c r="AS15" s="87">
        <f t="shared" si="25"/>
        <v>100</v>
      </c>
      <c r="AT15" s="86">
        <v>9</v>
      </c>
      <c r="AU15" s="87">
        <f t="shared" si="29"/>
        <v>100</v>
      </c>
      <c r="AV15" s="86">
        <v>48</v>
      </c>
      <c r="AW15" s="86">
        <v>70</v>
      </c>
      <c r="AX15" s="87">
        <f t="shared" si="27"/>
        <v>68.571428571428569</v>
      </c>
      <c r="AY15" s="88">
        <v>2</v>
      </c>
      <c r="AZ15" s="88">
        <v>2</v>
      </c>
      <c r="BA15" s="89">
        <f>AZ15*100/E15</f>
        <v>0.25220680958385877</v>
      </c>
      <c r="BB15" s="88">
        <v>2</v>
      </c>
      <c r="BC15" s="90">
        <f t="shared" si="26"/>
        <v>100</v>
      </c>
      <c r="BD15" s="88">
        <v>2</v>
      </c>
      <c r="BE15" s="88">
        <v>1</v>
      </c>
      <c r="BF15" s="89">
        <f>BE15*100/E15</f>
        <v>0.12610340479192939</v>
      </c>
      <c r="BG15" s="88">
        <v>1</v>
      </c>
      <c r="BH15" s="88">
        <v>1</v>
      </c>
      <c r="BI15" s="88">
        <v>1</v>
      </c>
      <c r="BJ15" s="90">
        <f t="shared" si="28"/>
        <v>100</v>
      </c>
      <c r="BK15" s="88">
        <v>1</v>
      </c>
      <c r="BL15" s="88">
        <v>1</v>
      </c>
    </row>
    <row r="16" spans="1:64" ht="26.25" customHeight="1">
      <c r="A16" s="31">
        <v>11</v>
      </c>
      <c r="B16" s="4" t="s">
        <v>12</v>
      </c>
      <c r="C16" s="9">
        <v>10958</v>
      </c>
      <c r="D16" s="9">
        <v>10958</v>
      </c>
      <c r="E16" s="9">
        <v>2818</v>
      </c>
      <c r="F16" s="8">
        <f t="shared" si="4"/>
        <v>25.716371600657055</v>
      </c>
      <c r="G16" s="9">
        <v>2818</v>
      </c>
      <c r="H16" s="8">
        <f t="shared" si="0"/>
        <v>25.716371600657055</v>
      </c>
      <c r="I16" s="10">
        <f t="shared" si="5"/>
        <v>0</v>
      </c>
      <c r="J16" s="10">
        <v>2818</v>
      </c>
      <c r="K16" s="11">
        <f t="shared" si="1"/>
        <v>0</v>
      </c>
      <c r="L16" s="10">
        <v>2659</v>
      </c>
      <c r="M16" s="8">
        <f t="shared" si="6"/>
        <v>94.357700496806245</v>
      </c>
      <c r="N16" s="10">
        <f t="shared" si="7"/>
        <v>-159</v>
      </c>
      <c r="O16" s="10">
        <v>2636</v>
      </c>
      <c r="P16" s="8">
        <f t="shared" si="2"/>
        <v>24.055484577477642</v>
      </c>
      <c r="Q16" s="10">
        <f t="shared" si="8"/>
        <v>23</v>
      </c>
      <c r="R16" s="8">
        <f t="shared" si="9"/>
        <v>0.86498683715682589</v>
      </c>
      <c r="S16" s="10">
        <v>438</v>
      </c>
      <c r="T16" s="8">
        <f t="shared" si="10"/>
        <v>15.542938254080909</v>
      </c>
      <c r="U16" s="10">
        <v>647</v>
      </c>
      <c r="V16" s="8">
        <f t="shared" si="11"/>
        <v>22.959545777146914</v>
      </c>
      <c r="W16" s="10">
        <v>1365</v>
      </c>
      <c r="X16" s="8">
        <f t="shared" si="12"/>
        <v>48.438608942512417</v>
      </c>
      <c r="Y16" s="10">
        <v>368</v>
      </c>
      <c r="Z16" s="8">
        <f t="shared" si="13"/>
        <v>13.058907026259758</v>
      </c>
      <c r="AA16" s="10">
        <f t="shared" si="14"/>
        <v>2818</v>
      </c>
      <c r="AB16" s="10">
        <f t="shared" si="15"/>
        <v>0</v>
      </c>
      <c r="AC16" s="10">
        <v>802</v>
      </c>
      <c r="AD16" s="8">
        <f t="shared" si="16"/>
        <v>28.459900638750888</v>
      </c>
      <c r="AE16" s="10">
        <v>799</v>
      </c>
      <c r="AF16" s="8">
        <f t="shared" si="3"/>
        <v>99.625935162094763</v>
      </c>
      <c r="AG16" s="8">
        <f t="shared" si="17"/>
        <v>28.35344215755855</v>
      </c>
      <c r="AH16" s="10">
        <v>772</v>
      </c>
      <c r="AI16" s="8">
        <f t="shared" si="18"/>
        <v>96.620775969962452</v>
      </c>
      <c r="AJ16" s="10">
        <v>752</v>
      </c>
      <c r="AK16" s="8">
        <f t="shared" si="19"/>
        <v>97.409326424870471</v>
      </c>
      <c r="AL16" s="8">
        <f t="shared" si="20"/>
        <v>28.528072837632777</v>
      </c>
      <c r="AM16" s="10">
        <f t="shared" si="21"/>
        <v>20</v>
      </c>
      <c r="AN16" s="8">
        <f t="shared" si="22"/>
        <v>2.5906735751295336</v>
      </c>
      <c r="AO16" s="86">
        <v>45</v>
      </c>
      <c r="AP16" s="87">
        <f t="shared" si="23"/>
        <v>1.5968772178850248</v>
      </c>
      <c r="AQ16" s="86">
        <v>70</v>
      </c>
      <c r="AR16" s="87">
        <f t="shared" si="24"/>
        <v>2.4840312278211498</v>
      </c>
      <c r="AS16" s="87">
        <f t="shared" si="25"/>
        <v>155.55555555555554</v>
      </c>
      <c r="AT16" s="86">
        <v>45</v>
      </c>
      <c r="AU16" s="87">
        <f t="shared" si="29"/>
        <v>64.285714285714292</v>
      </c>
      <c r="AV16" s="86">
        <v>57</v>
      </c>
      <c r="AW16" s="86">
        <v>57</v>
      </c>
      <c r="AX16" s="87">
        <f t="shared" si="27"/>
        <v>100</v>
      </c>
      <c r="AY16" s="88">
        <v>11</v>
      </c>
      <c r="AZ16" s="88">
        <v>11</v>
      </c>
      <c r="BA16" s="89">
        <f>AZ16*100/E16</f>
        <v>0.39034776437189495</v>
      </c>
      <c r="BB16" s="88">
        <v>11</v>
      </c>
      <c r="BC16" s="90">
        <f t="shared" si="26"/>
        <v>100</v>
      </c>
      <c r="BD16" s="88">
        <v>12</v>
      </c>
      <c r="BE16" s="88">
        <v>1</v>
      </c>
      <c r="BF16" s="89">
        <f>BE16*100/E16</f>
        <v>3.5486160397444996E-2</v>
      </c>
      <c r="BG16" s="88">
        <v>1</v>
      </c>
      <c r="BH16" s="88">
        <v>0</v>
      </c>
      <c r="BI16" s="88">
        <v>1</v>
      </c>
      <c r="BJ16" s="90">
        <f t="shared" si="28"/>
        <v>100</v>
      </c>
      <c r="BK16" s="88">
        <v>1</v>
      </c>
      <c r="BL16" s="88">
        <v>0</v>
      </c>
    </row>
    <row r="17" spans="1:64" ht="25.5" customHeight="1">
      <c r="A17" s="31">
        <v>12</v>
      </c>
      <c r="B17" s="4" t="s">
        <v>13</v>
      </c>
      <c r="C17" s="56">
        <v>4983</v>
      </c>
      <c r="D17" s="56">
        <v>4983</v>
      </c>
      <c r="E17" s="56">
        <v>1336</v>
      </c>
      <c r="F17" s="8">
        <f t="shared" si="4"/>
        <v>26.811157936985751</v>
      </c>
      <c r="G17" s="56">
        <v>1336</v>
      </c>
      <c r="H17" s="8">
        <f t="shared" si="0"/>
        <v>26.811157936985751</v>
      </c>
      <c r="I17" s="10">
        <f t="shared" si="5"/>
        <v>0</v>
      </c>
      <c r="J17" s="10">
        <v>1336</v>
      </c>
      <c r="K17" s="11">
        <f t="shared" si="1"/>
        <v>0</v>
      </c>
      <c r="L17" s="10">
        <v>1184</v>
      </c>
      <c r="M17" s="8">
        <f t="shared" si="6"/>
        <v>88.622754491017957</v>
      </c>
      <c r="N17" s="10">
        <f t="shared" si="7"/>
        <v>-152</v>
      </c>
      <c r="O17" s="10">
        <v>1144</v>
      </c>
      <c r="P17" s="8">
        <f t="shared" si="2"/>
        <v>22.958057395143488</v>
      </c>
      <c r="Q17" s="10">
        <f t="shared" si="8"/>
        <v>40</v>
      </c>
      <c r="R17" s="8">
        <f t="shared" si="9"/>
        <v>3.3783783783783785</v>
      </c>
      <c r="S17" s="10">
        <v>130</v>
      </c>
      <c r="T17" s="8">
        <f t="shared" si="10"/>
        <v>9.7305389221556879</v>
      </c>
      <c r="U17" s="10">
        <v>124</v>
      </c>
      <c r="V17" s="8">
        <f t="shared" si="11"/>
        <v>9.2814371257485035</v>
      </c>
      <c r="W17" s="10">
        <v>851</v>
      </c>
      <c r="X17" s="8">
        <f t="shared" si="12"/>
        <v>63.697604790419163</v>
      </c>
      <c r="Y17" s="10">
        <v>231</v>
      </c>
      <c r="Z17" s="8">
        <f t="shared" si="13"/>
        <v>17.290419161676645</v>
      </c>
      <c r="AA17" s="10">
        <f t="shared" si="14"/>
        <v>1336</v>
      </c>
      <c r="AB17" s="10">
        <f t="shared" si="15"/>
        <v>0</v>
      </c>
      <c r="AC17" s="10">
        <v>348</v>
      </c>
      <c r="AD17" s="8">
        <f t="shared" si="16"/>
        <v>26.047904191616766</v>
      </c>
      <c r="AE17" s="10">
        <v>346</v>
      </c>
      <c r="AF17" s="8">
        <f t="shared" si="3"/>
        <v>99.425287356321846</v>
      </c>
      <c r="AG17" s="8">
        <f t="shared" si="17"/>
        <v>25.898203592814372</v>
      </c>
      <c r="AH17" s="10">
        <v>312</v>
      </c>
      <c r="AI17" s="8">
        <f t="shared" si="18"/>
        <v>90.173410404624278</v>
      </c>
      <c r="AJ17" s="10">
        <v>274</v>
      </c>
      <c r="AK17" s="8">
        <f t="shared" si="19"/>
        <v>87.820512820512818</v>
      </c>
      <c r="AL17" s="8">
        <f t="shared" si="20"/>
        <v>23.95104895104895</v>
      </c>
      <c r="AM17" s="10">
        <f t="shared" si="21"/>
        <v>38</v>
      </c>
      <c r="AN17" s="8">
        <f t="shared" si="22"/>
        <v>12.179487179487179</v>
      </c>
      <c r="AO17" s="86">
        <v>3</v>
      </c>
      <c r="AP17" s="87">
        <f t="shared" si="23"/>
        <v>0.22455089820359281</v>
      </c>
      <c r="AQ17" s="86">
        <v>5</v>
      </c>
      <c r="AR17" s="87">
        <f t="shared" si="24"/>
        <v>0.37425149700598803</v>
      </c>
      <c r="AS17" s="87">
        <v>0</v>
      </c>
      <c r="AT17" s="86">
        <v>2</v>
      </c>
      <c r="AU17" s="87">
        <v>0</v>
      </c>
      <c r="AV17" s="86">
        <v>0</v>
      </c>
      <c r="AW17" s="86">
        <v>6</v>
      </c>
      <c r="AX17" s="87">
        <f t="shared" si="27"/>
        <v>0</v>
      </c>
      <c r="AY17" s="88">
        <v>3</v>
      </c>
      <c r="AZ17" s="88">
        <v>3</v>
      </c>
      <c r="BA17" s="89">
        <f>AZ17*100/E17</f>
        <v>0.22455089820359281</v>
      </c>
      <c r="BB17" s="88">
        <v>3</v>
      </c>
      <c r="BC17" s="90">
        <f t="shared" si="26"/>
        <v>100</v>
      </c>
      <c r="BD17" s="88">
        <v>4</v>
      </c>
      <c r="BE17" s="88">
        <v>0</v>
      </c>
      <c r="BF17" s="89">
        <f>BE17*100/E17</f>
        <v>0</v>
      </c>
      <c r="BG17" s="88">
        <v>4</v>
      </c>
      <c r="BH17" s="88">
        <v>0</v>
      </c>
      <c r="BI17" s="88">
        <v>0</v>
      </c>
      <c r="BJ17" s="90">
        <v>0</v>
      </c>
      <c r="BK17" s="88">
        <v>5</v>
      </c>
      <c r="BL17" s="88">
        <v>0</v>
      </c>
    </row>
    <row r="18" spans="1:64" ht="25.5" customHeight="1">
      <c r="A18" s="31">
        <v>13</v>
      </c>
      <c r="B18" s="7" t="s">
        <v>14</v>
      </c>
      <c r="C18" s="56">
        <v>10420</v>
      </c>
      <c r="D18" s="56">
        <v>10420</v>
      </c>
      <c r="E18" s="56">
        <v>2175</v>
      </c>
      <c r="F18" s="8">
        <f t="shared" si="4"/>
        <v>20.873320537428022</v>
      </c>
      <c r="G18" s="56">
        <v>2175</v>
      </c>
      <c r="H18" s="8">
        <f t="shared" si="0"/>
        <v>20.873320537428022</v>
      </c>
      <c r="I18" s="10">
        <f t="shared" si="5"/>
        <v>0</v>
      </c>
      <c r="J18" s="10">
        <v>2175</v>
      </c>
      <c r="K18" s="11">
        <f t="shared" si="1"/>
        <v>0</v>
      </c>
      <c r="L18" s="10">
        <v>2411</v>
      </c>
      <c r="M18" s="8">
        <f t="shared" si="6"/>
        <v>110.85057471264368</v>
      </c>
      <c r="N18" s="10">
        <f t="shared" si="7"/>
        <v>236</v>
      </c>
      <c r="O18" s="10">
        <v>2401</v>
      </c>
      <c r="P18" s="8">
        <f t="shared" si="2"/>
        <v>23.042226487523994</v>
      </c>
      <c r="Q18" s="10">
        <f t="shared" si="8"/>
        <v>10</v>
      </c>
      <c r="R18" s="8">
        <f t="shared" si="9"/>
        <v>0.41476565740356697</v>
      </c>
      <c r="S18" s="10">
        <v>116</v>
      </c>
      <c r="T18" s="8">
        <f t="shared" si="10"/>
        <v>5.333333333333333</v>
      </c>
      <c r="U18" s="10">
        <v>82</v>
      </c>
      <c r="V18" s="8">
        <f t="shared" si="11"/>
        <v>3.7701149425287355</v>
      </c>
      <c r="W18" s="10">
        <v>1724</v>
      </c>
      <c r="X18" s="8">
        <f t="shared" si="12"/>
        <v>79.264367816091948</v>
      </c>
      <c r="Y18" s="10">
        <v>253</v>
      </c>
      <c r="Z18" s="8">
        <f t="shared" si="13"/>
        <v>11.632183908045977</v>
      </c>
      <c r="AA18" s="10">
        <f t="shared" si="14"/>
        <v>2175</v>
      </c>
      <c r="AB18" s="10">
        <f t="shared" si="15"/>
        <v>0</v>
      </c>
      <c r="AC18" s="10">
        <v>804</v>
      </c>
      <c r="AD18" s="8">
        <f t="shared" si="16"/>
        <v>36.96551724137931</v>
      </c>
      <c r="AE18" s="10">
        <v>638</v>
      </c>
      <c r="AF18" s="8">
        <f t="shared" si="3"/>
        <v>79.353233830845767</v>
      </c>
      <c r="AG18" s="8">
        <f t="shared" si="17"/>
        <v>29.333333333333332</v>
      </c>
      <c r="AH18" s="10">
        <v>700</v>
      </c>
      <c r="AI18" s="8">
        <f t="shared" si="18"/>
        <v>109.71786833855799</v>
      </c>
      <c r="AJ18" s="10">
        <v>694</v>
      </c>
      <c r="AK18" s="8">
        <f t="shared" si="19"/>
        <v>99.142857142857139</v>
      </c>
      <c r="AL18" s="8">
        <f t="shared" si="20"/>
        <v>28.904623073719282</v>
      </c>
      <c r="AM18" s="10">
        <f t="shared" si="21"/>
        <v>6</v>
      </c>
      <c r="AN18" s="8">
        <f t="shared" si="22"/>
        <v>0.8571428571428571</v>
      </c>
      <c r="AO18" s="86">
        <v>18</v>
      </c>
      <c r="AP18" s="87">
        <f t="shared" si="23"/>
        <v>0.82758620689655171</v>
      </c>
      <c r="AQ18" s="86">
        <v>18</v>
      </c>
      <c r="AR18" s="87">
        <f t="shared" si="24"/>
        <v>0.82758620689655171</v>
      </c>
      <c r="AS18" s="87">
        <f t="shared" si="25"/>
        <v>100</v>
      </c>
      <c r="AT18" s="86">
        <v>18</v>
      </c>
      <c r="AU18" s="87">
        <f t="shared" si="29"/>
        <v>100</v>
      </c>
      <c r="AV18" s="86">
        <v>380</v>
      </c>
      <c r="AW18" s="86">
        <v>380</v>
      </c>
      <c r="AX18" s="87">
        <f t="shared" si="27"/>
        <v>100</v>
      </c>
      <c r="AY18" s="88">
        <v>135</v>
      </c>
      <c r="AZ18" s="88">
        <v>136</v>
      </c>
      <c r="BA18" s="89">
        <f>AZ18*100/E18</f>
        <v>6.2528735632183912</v>
      </c>
      <c r="BB18" s="88">
        <v>135</v>
      </c>
      <c r="BC18" s="90">
        <f t="shared" si="26"/>
        <v>100</v>
      </c>
      <c r="BD18" s="88">
        <v>135</v>
      </c>
      <c r="BE18" s="88">
        <v>0</v>
      </c>
      <c r="BF18" s="89">
        <f>BE18*100/E18</f>
        <v>0</v>
      </c>
      <c r="BG18" s="88">
        <v>7</v>
      </c>
      <c r="BH18" s="88">
        <v>0</v>
      </c>
      <c r="BI18" s="88">
        <v>0</v>
      </c>
      <c r="BJ18" s="90">
        <v>0</v>
      </c>
      <c r="BK18" s="88">
        <v>7</v>
      </c>
      <c r="BL18" s="88">
        <v>1</v>
      </c>
    </row>
    <row r="19" spans="1:64" ht="29.25" customHeight="1">
      <c r="A19" s="31">
        <v>14</v>
      </c>
      <c r="B19" s="7" t="s">
        <v>15</v>
      </c>
      <c r="C19" s="9">
        <v>8821</v>
      </c>
      <c r="D19" s="9">
        <v>8821</v>
      </c>
      <c r="E19" s="9">
        <v>1996</v>
      </c>
      <c r="F19" s="8">
        <f t="shared" si="4"/>
        <v>22.627819975059516</v>
      </c>
      <c r="G19" s="9">
        <v>1996</v>
      </c>
      <c r="H19" s="8">
        <f t="shared" si="0"/>
        <v>22.627819975059516</v>
      </c>
      <c r="I19" s="10">
        <f t="shared" si="5"/>
        <v>0</v>
      </c>
      <c r="J19" s="10">
        <v>1996</v>
      </c>
      <c r="K19" s="11">
        <f t="shared" si="1"/>
        <v>0</v>
      </c>
      <c r="L19" s="10">
        <v>1989</v>
      </c>
      <c r="M19" s="8">
        <f t="shared" si="6"/>
        <v>99.649298597194388</v>
      </c>
      <c r="N19" s="10">
        <f t="shared" si="7"/>
        <v>-7</v>
      </c>
      <c r="O19" s="10">
        <v>1978</v>
      </c>
      <c r="P19" s="8">
        <f t="shared" si="2"/>
        <v>22.423761478290444</v>
      </c>
      <c r="Q19" s="10">
        <f t="shared" si="8"/>
        <v>11</v>
      </c>
      <c r="R19" s="8">
        <f t="shared" si="9"/>
        <v>0.55304172951231778</v>
      </c>
      <c r="S19" s="10">
        <v>132</v>
      </c>
      <c r="T19" s="8">
        <f t="shared" si="10"/>
        <v>6.6132264529058116</v>
      </c>
      <c r="U19" s="10">
        <v>143</v>
      </c>
      <c r="V19" s="8">
        <f t="shared" si="11"/>
        <v>7.1643286573146296</v>
      </c>
      <c r="W19" s="10">
        <v>1279</v>
      </c>
      <c r="X19" s="8">
        <f t="shared" si="12"/>
        <v>64.078156312625254</v>
      </c>
      <c r="Y19" s="10">
        <v>442</v>
      </c>
      <c r="Z19" s="8">
        <f t="shared" si="13"/>
        <v>22.14428857715431</v>
      </c>
      <c r="AA19" s="10">
        <f t="shared" si="14"/>
        <v>1996</v>
      </c>
      <c r="AB19" s="10">
        <f t="shared" si="15"/>
        <v>0</v>
      </c>
      <c r="AC19" s="10">
        <v>1071</v>
      </c>
      <c r="AD19" s="8">
        <f t="shared" si="16"/>
        <v>53.657314629258515</v>
      </c>
      <c r="AE19" s="10">
        <v>827</v>
      </c>
      <c r="AF19" s="8">
        <f t="shared" si="3"/>
        <v>77.217553688141919</v>
      </c>
      <c r="AG19" s="8">
        <f t="shared" si="17"/>
        <v>41.432865731462925</v>
      </c>
      <c r="AH19" s="10">
        <v>824</v>
      </c>
      <c r="AI19" s="8">
        <f t="shared" si="18"/>
        <v>99.637243047158407</v>
      </c>
      <c r="AJ19" s="10">
        <v>811</v>
      </c>
      <c r="AK19" s="8">
        <f t="shared" si="19"/>
        <v>98.422330097087382</v>
      </c>
      <c r="AL19" s="8">
        <f t="shared" si="20"/>
        <v>41.001011122345801</v>
      </c>
      <c r="AM19" s="10">
        <f t="shared" si="21"/>
        <v>13</v>
      </c>
      <c r="AN19" s="8">
        <f t="shared" si="22"/>
        <v>1.5776699029126213</v>
      </c>
      <c r="AO19" s="86">
        <v>62</v>
      </c>
      <c r="AP19" s="87">
        <f t="shared" si="23"/>
        <v>3.1062124248496996</v>
      </c>
      <c r="AQ19" s="86">
        <v>33</v>
      </c>
      <c r="AR19" s="87">
        <f t="shared" si="24"/>
        <v>1.6533066132264529</v>
      </c>
      <c r="AS19" s="87">
        <f t="shared" si="25"/>
        <v>53.225806451612904</v>
      </c>
      <c r="AT19" s="86">
        <v>0</v>
      </c>
      <c r="AU19" s="87">
        <f t="shared" si="29"/>
        <v>0</v>
      </c>
      <c r="AV19" s="86">
        <v>24</v>
      </c>
      <c r="AW19" s="86">
        <v>82</v>
      </c>
      <c r="AX19" s="87">
        <f t="shared" si="27"/>
        <v>29.26829268292683</v>
      </c>
      <c r="AY19" s="88">
        <v>1</v>
      </c>
      <c r="AZ19" s="88">
        <v>1</v>
      </c>
      <c r="BA19" s="89">
        <f>AZ19*100/E19</f>
        <v>5.0100200400801605E-2</v>
      </c>
      <c r="BB19" s="88">
        <v>1</v>
      </c>
      <c r="BC19" s="90">
        <f t="shared" si="26"/>
        <v>100</v>
      </c>
      <c r="BD19" s="88">
        <v>1</v>
      </c>
      <c r="BE19" s="88">
        <v>0</v>
      </c>
      <c r="BF19" s="89">
        <f>BE19*100/E19</f>
        <v>0</v>
      </c>
      <c r="BG19" s="88">
        <v>0</v>
      </c>
      <c r="BH19" s="88">
        <v>0</v>
      </c>
      <c r="BI19" s="88">
        <v>0</v>
      </c>
      <c r="BJ19" s="90">
        <v>0</v>
      </c>
      <c r="BK19" s="88">
        <v>0</v>
      </c>
      <c r="BL19" s="88">
        <v>0</v>
      </c>
    </row>
    <row r="20" spans="1:64" ht="25.5" customHeight="1">
      <c r="A20" s="31">
        <v>15</v>
      </c>
      <c r="B20" s="4" t="s">
        <v>16</v>
      </c>
      <c r="C20" s="57">
        <v>4306</v>
      </c>
      <c r="D20" s="57">
        <v>4306</v>
      </c>
      <c r="E20" s="57">
        <v>1288</v>
      </c>
      <c r="F20" s="8">
        <f t="shared" si="4"/>
        <v>29.911751045053414</v>
      </c>
      <c r="G20" s="57">
        <v>1697</v>
      </c>
      <c r="H20" s="8">
        <f t="shared" si="0"/>
        <v>39.410125406409662</v>
      </c>
      <c r="I20" s="24">
        <f t="shared" si="5"/>
        <v>-409</v>
      </c>
      <c r="J20" s="11">
        <v>1766</v>
      </c>
      <c r="K20" s="11">
        <f>E20-J20</f>
        <v>-478</v>
      </c>
      <c r="L20" s="11">
        <v>1172</v>
      </c>
      <c r="M20" s="8">
        <f t="shared" si="6"/>
        <v>90.993788819875775</v>
      </c>
      <c r="N20" s="10">
        <f t="shared" si="7"/>
        <v>-116</v>
      </c>
      <c r="O20" s="11">
        <v>1119</v>
      </c>
      <c r="P20" s="8">
        <f t="shared" si="2"/>
        <v>25.986994890849978</v>
      </c>
      <c r="Q20" s="10">
        <f t="shared" si="8"/>
        <v>53</v>
      </c>
      <c r="R20" s="8">
        <f t="shared" si="9"/>
        <v>4.5221843003412969</v>
      </c>
      <c r="S20" s="11">
        <v>22</v>
      </c>
      <c r="T20" s="8">
        <f t="shared" si="10"/>
        <v>1.7080745341614907</v>
      </c>
      <c r="U20" s="11">
        <v>11</v>
      </c>
      <c r="V20" s="8">
        <f t="shared" si="11"/>
        <v>0.85403726708074534</v>
      </c>
      <c r="W20" s="11">
        <v>960</v>
      </c>
      <c r="X20" s="8">
        <f t="shared" si="12"/>
        <v>74.534161490683232</v>
      </c>
      <c r="Y20" s="11">
        <v>295</v>
      </c>
      <c r="Z20" s="8">
        <f t="shared" si="13"/>
        <v>22.903726708074533</v>
      </c>
      <c r="AA20" s="10">
        <f t="shared" si="14"/>
        <v>1288</v>
      </c>
      <c r="AB20" s="10">
        <f t="shared" si="15"/>
        <v>0</v>
      </c>
      <c r="AC20" s="11">
        <v>505</v>
      </c>
      <c r="AD20" s="8">
        <f t="shared" si="16"/>
        <v>39.20807453416149</v>
      </c>
      <c r="AE20" s="11">
        <v>424</v>
      </c>
      <c r="AF20" s="8">
        <f t="shared" si="3"/>
        <v>83.960396039603964</v>
      </c>
      <c r="AG20" s="8">
        <f t="shared" si="17"/>
        <v>32.919254658385093</v>
      </c>
      <c r="AH20" s="11">
        <v>417</v>
      </c>
      <c r="AI20" s="8">
        <f t="shared" si="18"/>
        <v>98.34905660377359</v>
      </c>
      <c r="AJ20" s="11">
        <v>365</v>
      </c>
      <c r="AK20" s="8">
        <f t="shared" si="19"/>
        <v>87.529976019184659</v>
      </c>
      <c r="AL20" s="8">
        <f t="shared" si="20"/>
        <v>32.618409294012508</v>
      </c>
      <c r="AM20" s="10">
        <f t="shared" si="21"/>
        <v>52</v>
      </c>
      <c r="AN20" s="8">
        <f t="shared" si="22"/>
        <v>12.470023980815348</v>
      </c>
      <c r="AO20" s="86">
        <v>4</v>
      </c>
      <c r="AP20" s="87">
        <f t="shared" si="23"/>
        <v>0.3105590062111801</v>
      </c>
      <c r="AQ20" s="86">
        <v>34</v>
      </c>
      <c r="AR20" s="87">
        <f t="shared" si="24"/>
        <v>2.639751552795031</v>
      </c>
      <c r="AS20" s="87">
        <v>0</v>
      </c>
      <c r="AT20" s="86">
        <v>5</v>
      </c>
      <c r="AU20" s="87">
        <f t="shared" si="29"/>
        <v>14.705882352941176</v>
      </c>
      <c r="AV20" s="86">
        <v>20</v>
      </c>
      <c r="AW20" s="86">
        <v>12</v>
      </c>
      <c r="AX20" s="87">
        <f t="shared" si="27"/>
        <v>166.66666666666666</v>
      </c>
      <c r="AY20" s="88">
        <v>5</v>
      </c>
      <c r="AZ20" s="88">
        <v>5</v>
      </c>
      <c r="BA20" s="89">
        <f>AZ20*100/E20</f>
        <v>0.38819875776397517</v>
      </c>
      <c r="BB20" s="88">
        <v>5</v>
      </c>
      <c r="BC20" s="90">
        <f t="shared" si="26"/>
        <v>100</v>
      </c>
      <c r="BD20" s="88">
        <v>5</v>
      </c>
      <c r="BE20" s="88">
        <v>0</v>
      </c>
      <c r="BF20" s="89">
        <f>BE20*100/E20</f>
        <v>0</v>
      </c>
      <c r="BG20" s="88">
        <v>0</v>
      </c>
      <c r="BH20" s="88">
        <v>0</v>
      </c>
      <c r="BI20" s="88">
        <v>0</v>
      </c>
      <c r="BJ20" s="90">
        <v>0</v>
      </c>
      <c r="BK20" s="88">
        <v>0</v>
      </c>
      <c r="BL20" s="88">
        <v>0</v>
      </c>
    </row>
    <row r="21" spans="1:64" ht="25.5" customHeight="1">
      <c r="A21" s="31">
        <v>16</v>
      </c>
      <c r="B21" s="4" t="s">
        <v>17</v>
      </c>
      <c r="C21" s="56">
        <v>3754</v>
      </c>
      <c r="D21" s="56">
        <v>3754</v>
      </c>
      <c r="E21" s="56">
        <v>870</v>
      </c>
      <c r="F21" s="8">
        <f t="shared" si="4"/>
        <v>23.175279701651572</v>
      </c>
      <c r="G21" s="56">
        <v>870</v>
      </c>
      <c r="H21" s="8">
        <f t="shared" si="0"/>
        <v>23.175279701651572</v>
      </c>
      <c r="I21" s="10">
        <f t="shared" si="5"/>
        <v>0</v>
      </c>
      <c r="J21" s="10">
        <v>870</v>
      </c>
      <c r="K21" s="11">
        <f t="shared" si="1"/>
        <v>0</v>
      </c>
      <c r="L21" s="10">
        <v>837</v>
      </c>
      <c r="M21" s="8">
        <f t="shared" si="6"/>
        <v>96.206896551724142</v>
      </c>
      <c r="N21" s="10">
        <f t="shared" si="7"/>
        <v>-33</v>
      </c>
      <c r="O21" s="10">
        <v>817</v>
      </c>
      <c r="P21" s="8">
        <f t="shared" si="2"/>
        <v>21.763452317527971</v>
      </c>
      <c r="Q21" s="10">
        <f t="shared" si="8"/>
        <v>20</v>
      </c>
      <c r="R21" s="8">
        <f t="shared" si="9"/>
        <v>2.3894862604540026</v>
      </c>
      <c r="S21" s="10">
        <v>57</v>
      </c>
      <c r="T21" s="8">
        <f t="shared" si="10"/>
        <v>6.5517241379310347</v>
      </c>
      <c r="U21" s="10">
        <v>87</v>
      </c>
      <c r="V21" s="8">
        <f t="shared" si="11"/>
        <v>10</v>
      </c>
      <c r="W21" s="10">
        <v>530</v>
      </c>
      <c r="X21" s="8">
        <f t="shared" si="12"/>
        <v>60.919540229885058</v>
      </c>
      <c r="Y21" s="10">
        <v>196</v>
      </c>
      <c r="Z21" s="8">
        <f t="shared" si="13"/>
        <v>22.528735632183906</v>
      </c>
      <c r="AA21" s="10">
        <f t="shared" si="14"/>
        <v>870</v>
      </c>
      <c r="AB21" s="10">
        <f t="shared" si="15"/>
        <v>0</v>
      </c>
      <c r="AC21" s="10">
        <v>359</v>
      </c>
      <c r="AD21" s="8">
        <f t="shared" si="16"/>
        <v>41.264367816091955</v>
      </c>
      <c r="AE21" s="10">
        <v>359</v>
      </c>
      <c r="AF21" s="8">
        <f t="shared" si="3"/>
        <v>100</v>
      </c>
      <c r="AG21" s="8">
        <f t="shared" si="17"/>
        <v>41.264367816091955</v>
      </c>
      <c r="AH21" s="10">
        <v>266</v>
      </c>
      <c r="AI21" s="8">
        <f t="shared" si="18"/>
        <v>74.094707520891362</v>
      </c>
      <c r="AJ21" s="10">
        <v>249</v>
      </c>
      <c r="AK21" s="8">
        <f t="shared" si="19"/>
        <v>93.609022556390983</v>
      </c>
      <c r="AL21" s="8">
        <f t="shared" si="20"/>
        <v>30.477356181150551</v>
      </c>
      <c r="AM21" s="10">
        <f t="shared" si="21"/>
        <v>17</v>
      </c>
      <c r="AN21" s="8">
        <f t="shared" si="22"/>
        <v>6.3909774436090228</v>
      </c>
      <c r="AO21" s="86">
        <v>14</v>
      </c>
      <c r="AP21" s="87">
        <f t="shared" si="23"/>
        <v>1.6091954022988506</v>
      </c>
      <c r="AQ21" s="86">
        <v>25</v>
      </c>
      <c r="AR21" s="87">
        <f t="shared" si="24"/>
        <v>2.8735632183908044</v>
      </c>
      <c r="AS21" s="87">
        <f t="shared" si="25"/>
        <v>178.57142857142858</v>
      </c>
      <c r="AT21" s="86">
        <v>15</v>
      </c>
      <c r="AU21" s="87">
        <f t="shared" si="29"/>
        <v>60</v>
      </c>
      <c r="AV21" s="86">
        <v>98</v>
      </c>
      <c r="AW21" s="86">
        <v>264</v>
      </c>
      <c r="AX21" s="87">
        <f t="shared" si="27"/>
        <v>37.121212121212125</v>
      </c>
      <c r="AY21" s="88">
        <v>5</v>
      </c>
      <c r="AZ21" s="88">
        <v>5</v>
      </c>
      <c r="BA21" s="89">
        <f>AZ21*100/E21</f>
        <v>0.57471264367816088</v>
      </c>
      <c r="BB21" s="88">
        <v>5</v>
      </c>
      <c r="BC21" s="90">
        <f t="shared" si="26"/>
        <v>100</v>
      </c>
      <c r="BD21" s="88">
        <v>6</v>
      </c>
      <c r="BE21" s="88">
        <v>0</v>
      </c>
      <c r="BF21" s="89">
        <f>BE21*100/E21</f>
        <v>0</v>
      </c>
      <c r="BG21" s="88">
        <v>0</v>
      </c>
      <c r="BH21" s="88">
        <v>0</v>
      </c>
      <c r="BI21" s="88">
        <v>0</v>
      </c>
      <c r="BJ21" s="90">
        <v>0</v>
      </c>
      <c r="BK21" s="88">
        <v>0</v>
      </c>
      <c r="BL21" s="88">
        <v>0</v>
      </c>
    </row>
    <row r="22" spans="1:64" ht="25.5" customHeight="1">
      <c r="A22" s="31">
        <v>17</v>
      </c>
      <c r="B22" s="4" t="s">
        <v>18</v>
      </c>
      <c r="C22" s="58">
        <v>3834</v>
      </c>
      <c r="D22" s="58">
        <v>3834</v>
      </c>
      <c r="E22" s="58">
        <v>759</v>
      </c>
      <c r="F22" s="8">
        <f t="shared" si="4"/>
        <v>19.796557120500783</v>
      </c>
      <c r="G22" s="58">
        <v>759</v>
      </c>
      <c r="H22" s="8">
        <f t="shared" si="0"/>
        <v>19.796557120500783</v>
      </c>
      <c r="I22" s="10">
        <f t="shared" si="5"/>
        <v>0</v>
      </c>
      <c r="J22" s="12">
        <v>759</v>
      </c>
      <c r="K22" s="11">
        <f t="shared" si="1"/>
        <v>0</v>
      </c>
      <c r="L22" s="12">
        <v>694</v>
      </c>
      <c r="M22" s="8">
        <f t="shared" si="6"/>
        <v>91.436100131752312</v>
      </c>
      <c r="N22" s="10">
        <f t="shared" si="7"/>
        <v>-65</v>
      </c>
      <c r="O22" s="12">
        <v>691</v>
      </c>
      <c r="P22" s="8">
        <f t="shared" si="2"/>
        <v>18.022952529994782</v>
      </c>
      <c r="Q22" s="10">
        <f t="shared" si="8"/>
        <v>3</v>
      </c>
      <c r="R22" s="8">
        <f t="shared" si="9"/>
        <v>0.43227665706051871</v>
      </c>
      <c r="S22" s="12">
        <v>44</v>
      </c>
      <c r="T22" s="8">
        <f t="shared" si="10"/>
        <v>5.7971014492753623</v>
      </c>
      <c r="U22" s="12">
        <v>39</v>
      </c>
      <c r="V22" s="8">
        <f t="shared" si="11"/>
        <v>5.1383399209486162</v>
      </c>
      <c r="W22" s="12">
        <v>562</v>
      </c>
      <c r="X22" s="8">
        <f t="shared" si="12"/>
        <v>74.044795783926219</v>
      </c>
      <c r="Y22" s="12">
        <v>114</v>
      </c>
      <c r="Z22" s="8">
        <f t="shared" si="13"/>
        <v>15.019762845849803</v>
      </c>
      <c r="AA22" s="10">
        <f t="shared" si="14"/>
        <v>759</v>
      </c>
      <c r="AB22" s="10">
        <f t="shared" si="15"/>
        <v>0</v>
      </c>
      <c r="AC22" s="12">
        <v>235</v>
      </c>
      <c r="AD22" s="8">
        <f t="shared" si="16"/>
        <v>30.961791831357047</v>
      </c>
      <c r="AE22" s="12">
        <v>90</v>
      </c>
      <c r="AF22" s="8">
        <f t="shared" si="3"/>
        <v>38.297872340425535</v>
      </c>
      <c r="AG22" s="8">
        <f t="shared" si="17"/>
        <v>11.857707509881424</v>
      </c>
      <c r="AH22" s="12">
        <v>83</v>
      </c>
      <c r="AI22" s="8">
        <f t="shared" si="18"/>
        <v>92.222222222222229</v>
      </c>
      <c r="AJ22" s="12">
        <v>81</v>
      </c>
      <c r="AK22" s="8">
        <f t="shared" si="19"/>
        <v>97.590361445783131</v>
      </c>
      <c r="AL22" s="8">
        <f t="shared" si="20"/>
        <v>11.722141823444284</v>
      </c>
      <c r="AM22" s="10">
        <f t="shared" si="21"/>
        <v>2</v>
      </c>
      <c r="AN22" s="8">
        <f t="shared" si="22"/>
        <v>2.4096385542168677</v>
      </c>
      <c r="AO22" s="86">
        <v>0</v>
      </c>
      <c r="AP22" s="87">
        <f t="shared" si="23"/>
        <v>0</v>
      </c>
      <c r="AQ22" s="86">
        <v>0</v>
      </c>
      <c r="AR22" s="87">
        <f t="shared" si="24"/>
        <v>0</v>
      </c>
      <c r="AS22" s="87">
        <v>0</v>
      </c>
      <c r="AT22" s="86">
        <v>0</v>
      </c>
      <c r="AU22" s="87" t="e">
        <f t="shared" si="29"/>
        <v>#DIV/0!</v>
      </c>
      <c r="AV22" s="86">
        <v>0</v>
      </c>
      <c r="AW22" s="86">
        <v>7</v>
      </c>
      <c r="AX22" s="87">
        <f t="shared" si="27"/>
        <v>0</v>
      </c>
      <c r="AY22" s="88">
        <v>12</v>
      </c>
      <c r="AZ22" s="88">
        <v>12</v>
      </c>
      <c r="BA22" s="89">
        <f>AZ22*100/E22</f>
        <v>1.5810276679841897</v>
      </c>
      <c r="BB22" s="88">
        <v>12</v>
      </c>
      <c r="BC22" s="90">
        <f t="shared" si="26"/>
        <v>100</v>
      </c>
      <c r="BD22" s="88">
        <v>12</v>
      </c>
      <c r="BE22" s="88">
        <v>18</v>
      </c>
      <c r="BF22" s="89">
        <f>BE22*100/E22</f>
        <v>2.3715415019762847</v>
      </c>
      <c r="BG22" s="88">
        <v>15</v>
      </c>
      <c r="BH22" s="88">
        <v>10</v>
      </c>
      <c r="BI22" s="88">
        <v>18</v>
      </c>
      <c r="BJ22" s="90">
        <f t="shared" si="28"/>
        <v>100</v>
      </c>
      <c r="BK22" s="88">
        <v>18</v>
      </c>
      <c r="BL22" s="88">
        <v>12</v>
      </c>
    </row>
    <row r="23" spans="1:64" ht="25.5" customHeight="1">
      <c r="A23" s="31">
        <v>18</v>
      </c>
      <c r="B23" s="4" t="s">
        <v>19</v>
      </c>
      <c r="C23" s="56">
        <v>2698</v>
      </c>
      <c r="D23" s="56">
        <v>8879</v>
      </c>
      <c r="E23" s="56">
        <v>610</v>
      </c>
      <c r="F23" s="8">
        <f t="shared" si="4"/>
        <v>22.609340252038546</v>
      </c>
      <c r="G23" s="56">
        <v>610</v>
      </c>
      <c r="H23" s="8">
        <f t="shared" si="0"/>
        <v>22.609340252038546</v>
      </c>
      <c r="I23" s="10">
        <f t="shared" si="5"/>
        <v>0</v>
      </c>
      <c r="J23" s="10">
        <v>610</v>
      </c>
      <c r="K23" s="11">
        <f t="shared" si="1"/>
        <v>0</v>
      </c>
      <c r="L23" s="10">
        <v>398</v>
      </c>
      <c r="M23" s="8">
        <f t="shared" si="6"/>
        <v>65.245901639344268</v>
      </c>
      <c r="N23" s="10">
        <f t="shared" si="7"/>
        <v>-212</v>
      </c>
      <c r="O23" s="10">
        <v>367</v>
      </c>
      <c r="P23" s="8">
        <f t="shared" si="2"/>
        <v>13.602668643439586</v>
      </c>
      <c r="Q23" s="10">
        <f t="shared" si="8"/>
        <v>31</v>
      </c>
      <c r="R23" s="8">
        <f t="shared" si="9"/>
        <v>7.7889447236180906</v>
      </c>
      <c r="S23" s="10">
        <v>72</v>
      </c>
      <c r="T23" s="8">
        <f t="shared" si="10"/>
        <v>11.803278688524591</v>
      </c>
      <c r="U23" s="10">
        <v>1</v>
      </c>
      <c r="V23" s="8">
        <f t="shared" si="11"/>
        <v>0.16393442622950818</v>
      </c>
      <c r="W23" s="10">
        <v>485</v>
      </c>
      <c r="X23" s="8">
        <f t="shared" si="12"/>
        <v>79.508196721311478</v>
      </c>
      <c r="Y23" s="10">
        <v>52</v>
      </c>
      <c r="Z23" s="8">
        <f t="shared" si="13"/>
        <v>8.5245901639344268</v>
      </c>
      <c r="AA23" s="10">
        <f t="shared" si="14"/>
        <v>610</v>
      </c>
      <c r="AB23" s="10">
        <f t="shared" si="15"/>
        <v>0</v>
      </c>
      <c r="AC23" s="10">
        <v>412</v>
      </c>
      <c r="AD23" s="8">
        <f t="shared" si="16"/>
        <v>67.540983606557376</v>
      </c>
      <c r="AE23" s="10">
        <v>412</v>
      </c>
      <c r="AF23" s="8">
        <f t="shared" si="3"/>
        <v>100</v>
      </c>
      <c r="AG23" s="8">
        <f t="shared" si="17"/>
        <v>67.540983606557376</v>
      </c>
      <c r="AH23" s="10">
        <v>344</v>
      </c>
      <c r="AI23" s="8">
        <f t="shared" si="18"/>
        <v>83.495145631067956</v>
      </c>
      <c r="AJ23" s="10">
        <v>288</v>
      </c>
      <c r="AK23" s="8">
        <f t="shared" si="19"/>
        <v>83.720930232558146</v>
      </c>
      <c r="AL23" s="8">
        <f t="shared" si="20"/>
        <v>78.474114441416887</v>
      </c>
      <c r="AM23" s="10">
        <f t="shared" si="21"/>
        <v>56</v>
      </c>
      <c r="AN23" s="8">
        <f t="shared" si="22"/>
        <v>16.279069767441861</v>
      </c>
      <c r="AO23" s="86">
        <v>4</v>
      </c>
      <c r="AP23" s="87">
        <f t="shared" si="23"/>
        <v>0.65573770491803274</v>
      </c>
      <c r="AQ23" s="86">
        <v>0</v>
      </c>
      <c r="AR23" s="87">
        <f t="shared" si="24"/>
        <v>0</v>
      </c>
      <c r="AS23" s="87">
        <f t="shared" si="25"/>
        <v>0</v>
      </c>
      <c r="AT23" s="86">
        <v>0</v>
      </c>
      <c r="AU23" s="87">
        <v>0</v>
      </c>
      <c r="AV23" s="86">
        <v>0</v>
      </c>
      <c r="AW23" s="86">
        <v>1</v>
      </c>
      <c r="AX23" s="87">
        <f t="shared" si="27"/>
        <v>0</v>
      </c>
      <c r="AY23" s="88">
        <v>9</v>
      </c>
      <c r="AZ23" s="88">
        <v>8</v>
      </c>
      <c r="BA23" s="89">
        <f>AZ23*100/E23</f>
        <v>1.3114754098360655</v>
      </c>
      <c r="BB23" s="88">
        <v>9</v>
      </c>
      <c r="BC23" s="90">
        <f t="shared" si="26"/>
        <v>100</v>
      </c>
      <c r="BD23" s="88">
        <v>9</v>
      </c>
      <c r="BE23" s="88">
        <v>1</v>
      </c>
      <c r="BF23" s="89">
        <f>BE23*100/E23</f>
        <v>0.16393442622950818</v>
      </c>
      <c r="BG23" s="88">
        <v>1</v>
      </c>
      <c r="BH23" s="88">
        <v>0</v>
      </c>
      <c r="BI23" s="88">
        <v>1</v>
      </c>
      <c r="BJ23" s="90">
        <f t="shared" si="28"/>
        <v>100</v>
      </c>
      <c r="BK23" s="88">
        <v>1</v>
      </c>
      <c r="BL23" s="88">
        <v>0</v>
      </c>
    </row>
    <row r="24" spans="1:64" ht="25.5" customHeight="1">
      <c r="A24" s="31">
        <v>19</v>
      </c>
      <c r="B24" s="4" t="s">
        <v>20</v>
      </c>
      <c r="C24" s="56">
        <v>3776</v>
      </c>
      <c r="D24" s="56">
        <v>3776</v>
      </c>
      <c r="E24" s="56">
        <v>1636</v>
      </c>
      <c r="F24" s="8">
        <f t="shared" si="4"/>
        <v>43.326271186440678</v>
      </c>
      <c r="G24" s="56">
        <v>1636</v>
      </c>
      <c r="H24" s="8">
        <f t="shared" si="0"/>
        <v>43.326271186440678</v>
      </c>
      <c r="I24" s="10">
        <f t="shared" si="5"/>
        <v>0</v>
      </c>
      <c r="J24" s="10">
        <v>1636</v>
      </c>
      <c r="K24" s="11">
        <f t="shared" si="1"/>
        <v>0</v>
      </c>
      <c r="L24" s="10">
        <v>1545</v>
      </c>
      <c r="M24" s="8">
        <f t="shared" si="6"/>
        <v>94.437652811735944</v>
      </c>
      <c r="N24" s="10">
        <f t="shared" si="7"/>
        <v>-91</v>
      </c>
      <c r="O24" s="10">
        <v>1408</v>
      </c>
      <c r="P24" s="8">
        <f t="shared" si="2"/>
        <v>37.288135593220339</v>
      </c>
      <c r="Q24" s="10">
        <f t="shared" si="8"/>
        <v>137</v>
      </c>
      <c r="R24" s="8">
        <f t="shared" si="9"/>
        <v>8.867313915857606</v>
      </c>
      <c r="S24" s="10">
        <v>74</v>
      </c>
      <c r="T24" s="8">
        <f t="shared" si="10"/>
        <v>4.5232273838630803</v>
      </c>
      <c r="U24" s="10">
        <v>255</v>
      </c>
      <c r="V24" s="8">
        <f t="shared" si="11"/>
        <v>15.58679706601467</v>
      </c>
      <c r="W24" s="10">
        <v>1164</v>
      </c>
      <c r="X24" s="8">
        <f t="shared" si="12"/>
        <v>71.149144254278724</v>
      </c>
      <c r="Y24" s="10">
        <v>143</v>
      </c>
      <c r="Z24" s="8">
        <f t="shared" si="13"/>
        <v>8.7408312958435204</v>
      </c>
      <c r="AA24" s="10">
        <f t="shared" si="14"/>
        <v>1636</v>
      </c>
      <c r="AB24" s="10">
        <f t="shared" si="15"/>
        <v>0</v>
      </c>
      <c r="AC24" s="10">
        <v>463</v>
      </c>
      <c r="AD24" s="8">
        <f t="shared" si="16"/>
        <v>28.300733496332519</v>
      </c>
      <c r="AE24" s="10">
        <v>452</v>
      </c>
      <c r="AF24" s="8">
        <f t="shared" si="3"/>
        <v>97.624190064794817</v>
      </c>
      <c r="AG24" s="8">
        <f t="shared" si="17"/>
        <v>27.628361858190708</v>
      </c>
      <c r="AH24" s="10">
        <v>436</v>
      </c>
      <c r="AI24" s="8">
        <f t="shared" si="18"/>
        <v>96.460176991150448</v>
      </c>
      <c r="AJ24" s="10">
        <v>420</v>
      </c>
      <c r="AK24" s="8">
        <f t="shared" si="19"/>
        <v>96.330275229357795</v>
      </c>
      <c r="AL24" s="8">
        <f t="shared" si="20"/>
        <v>29.829545454545453</v>
      </c>
      <c r="AM24" s="10">
        <f t="shared" si="21"/>
        <v>16</v>
      </c>
      <c r="AN24" s="8">
        <f t="shared" si="22"/>
        <v>3.669724770642202</v>
      </c>
      <c r="AO24" s="86">
        <v>0</v>
      </c>
      <c r="AP24" s="87">
        <f t="shared" si="23"/>
        <v>0</v>
      </c>
      <c r="AQ24" s="86">
        <v>0</v>
      </c>
      <c r="AR24" s="87">
        <f t="shared" si="24"/>
        <v>0</v>
      </c>
      <c r="AS24" s="87">
        <v>0</v>
      </c>
      <c r="AT24" s="86">
        <v>0</v>
      </c>
      <c r="AU24" s="87" t="e">
        <f t="shared" si="29"/>
        <v>#DIV/0!</v>
      </c>
      <c r="AV24" s="86">
        <v>4</v>
      </c>
      <c r="AW24" s="86">
        <v>2</v>
      </c>
      <c r="AX24" s="87">
        <f t="shared" si="27"/>
        <v>200</v>
      </c>
      <c r="AY24" s="88">
        <v>26</v>
      </c>
      <c r="AZ24" s="88">
        <v>26</v>
      </c>
      <c r="BA24" s="89">
        <f>AZ24*100/E24</f>
        <v>1.5892420537897312</v>
      </c>
      <c r="BB24" s="88">
        <v>24</v>
      </c>
      <c r="BC24" s="90">
        <f t="shared" si="26"/>
        <v>92.307692307692307</v>
      </c>
      <c r="BD24" s="88">
        <v>26</v>
      </c>
      <c r="BE24" s="88">
        <v>1</v>
      </c>
      <c r="BF24" s="89">
        <f>BE24*100/E24</f>
        <v>6.1124694376528114E-2</v>
      </c>
      <c r="BG24" s="88">
        <v>1</v>
      </c>
      <c r="BH24" s="88">
        <v>0</v>
      </c>
      <c r="BI24" s="88">
        <v>1</v>
      </c>
      <c r="BJ24" s="90">
        <f t="shared" si="28"/>
        <v>100</v>
      </c>
      <c r="BK24" s="88">
        <v>1</v>
      </c>
      <c r="BL24" s="88">
        <v>0</v>
      </c>
    </row>
    <row r="25" spans="1:64" ht="25.5" customHeight="1">
      <c r="A25" s="31">
        <v>20</v>
      </c>
      <c r="B25" s="4" t="s">
        <v>21</v>
      </c>
      <c r="C25" s="56">
        <v>3011</v>
      </c>
      <c r="D25" s="56">
        <v>3011</v>
      </c>
      <c r="E25" s="56">
        <v>701</v>
      </c>
      <c r="F25" s="8">
        <f t="shared" si="4"/>
        <v>23.281301893058785</v>
      </c>
      <c r="G25" s="56">
        <v>640</v>
      </c>
      <c r="H25" s="8">
        <f t="shared" si="0"/>
        <v>21.255396878113583</v>
      </c>
      <c r="I25" s="24">
        <f t="shared" si="5"/>
        <v>61</v>
      </c>
      <c r="J25" s="10">
        <v>701</v>
      </c>
      <c r="K25" s="11">
        <f t="shared" si="1"/>
        <v>0</v>
      </c>
      <c r="L25" s="10">
        <v>695</v>
      </c>
      <c r="M25" s="8">
        <f t="shared" si="6"/>
        <v>99.144079885877318</v>
      </c>
      <c r="N25" s="10">
        <f t="shared" si="7"/>
        <v>-6</v>
      </c>
      <c r="O25" s="10">
        <v>682</v>
      </c>
      <c r="P25" s="8">
        <f t="shared" si="2"/>
        <v>22.650282298239787</v>
      </c>
      <c r="Q25" s="10">
        <f t="shared" si="8"/>
        <v>13</v>
      </c>
      <c r="R25" s="8">
        <f t="shared" si="9"/>
        <v>1.8705035971223021</v>
      </c>
      <c r="S25" s="10">
        <v>58</v>
      </c>
      <c r="T25" s="8">
        <f t="shared" si="10"/>
        <v>8.2738944365192584</v>
      </c>
      <c r="U25" s="10">
        <v>57</v>
      </c>
      <c r="V25" s="8">
        <f t="shared" si="11"/>
        <v>8.1312410841654774</v>
      </c>
      <c r="W25" s="10">
        <v>468</v>
      </c>
      <c r="X25" s="8">
        <f t="shared" si="12"/>
        <v>66.761768901569184</v>
      </c>
      <c r="Y25" s="10">
        <v>118</v>
      </c>
      <c r="Z25" s="8">
        <f t="shared" si="13"/>
        <v>16.833095577746079</v>
      </c>
      <c r="AA25" s="10">
        <f t="shared" si="14"/>
        <v>701</v>
      </c>
      <c r="AB25" s="10">
        <f t="shared" si="15"/>
        <v>0</v>
      </c>
      <c r="AC25" s="10">
        <v>248</v>
      </c>
      <c r="AD25" s="8">
        <f t="shared" si="16"/>
        <v>35.378031383737515</v>
      </c>
      <c r="AE25" s="10">
        <v>198</v>
      </c>
      <c r="AF25" s="8">
        <f t="shared" si="3"/>
        <v>79.838709677419359</v>
      </c>
      <c r="AG25" s="8">
        <f t="shared" si="17"/>
        <v>28.245363766048502</v>
      </c>
      <c r="AH25" s="10">
        <v>195</v>
      </c>
      <c r="AI25" s="8">
        <f t="shared" si="18"/>
        <v>98.484848484848484</v>
      </c>
      <c r="AJ25" s="10">
        <v>180</v>
      </c>
      <c r="AK25" s="8">
        <f t="shared" si="19"/>
        <v>92.307692307692307</v>
      </c>
      <c r="AL25" s="8">
        <f t="shared" si="20"/>
        <v>26.392961876832846</v>
      </c>
      <c r="AM25" s="10">
        <f t="shared" si="21"/>
        <v>15</v>
      </c>
      <c r="AN25" s="8">
        <f t="shared" si="22"/>
        <v>7.6923076923076925</v>
      </c>
      <c r="AO25" s="86">
        <v>25</v>
      </c>
      <c r="AP25" s="87">
        <f t="shared" si="23"/>
        <v>3.566333808844508</v>
      </c>
      <c r="AQ25" s="86">
        <v>25</v>
      </c>
      <c r="AR25" s="87">
        <f t="shared" si="24"/>
        <v>3.566333808844508</v>
      </c>
      <c r="AS25" s="87">
        <f t="shared" si="25"/>
        <v>100</v>
      </c>
      <c r="AT25" s="86">
        <v>10</v>
      </c>
      <c r="AU25" s="87">
        <f t="shared" si="29"/>
        <v>40</v>
      </c>
      <c r="AV25" s="86">
        <v>2</v>
      </c>
      <c r="AW25" s="86">
        <v>67</v>
      </c>
      <c r="AX25" s="87">
        <f t="shared" si="27"/>
        <v>2.9850746268656718</v>
      </c>
      <c r="AY25" s="88">
        <v>11</v>
      </c>
      <c r="AZ25" s="88">
        <v>11</v>
      </c>
      <c r="BA25" s="89">
        <f>AZ25*100/E25</f>
        <v>1.5691868758915835</v>
      </c>
      <c r="BB25" s="88">
        <v>11</v>
      </c>
      <c r="BC25" s="90">
        <f t="shared" si="26"/>
        <v>100</v>
      </c>
      <c r="BD25" s="88">
        <v>13</v>
      </c>
      <c r="BE25" s="88">
        <v>5</v>
      </c>
      <c r="BF25" s="89">
        <f>BE25*100/E25</f>
        <v>0.71326676176890158</v>
      </c>
      <c r="BG25" s="88">
        <v>2</v>
      </c>
      <c r="BH25" s="88">
        <v>2</v>
      </c>
      <c r="BI25" s="88">
        <v>5</v>
      </c>
      <c r="BJ25" s="90">
        <f t="shared" si="28"/>
        <v>100</v>
      </c>
      <c r="BK25" s="88">
        <v>0</v>
      </c>
      <c r="BL25" s="88">
        <v>0</v>
      </c>
    </row>
    <row r="26" spans="1:64" ht="25.5" customHeight="1">
      <c r="A26" s="31">
        <v>21</v>
      </c>
      <c r="B26" s="4" t="s">
        <v>22</v>
      </c>
      <c r="C26" s="56">
        <v>7075</v>
      </c>
      <c r="D26" s="56">
        <v>7075</v>
      </c>
      <c r="E26" s="56">
        <v>1761</v>
      </c>
      <c r="F26" s="8">
        <f t="shared" si="4"/>
        <v>24.890459363957596</v>
      </c>
      <c r="G26" s="56">
        <v>1761</v>
      </c>
      <c r="H26" s="8">
        <f t="shared" si="0"/>
        <v>24.890459363957596</v>
      </c>
      <c r="I26" s="10">
        <f t="shared" si="5"/>
        <v>0</v>
      </c>
      <c r="J26" s="10">
        <v>1761</v>
      </c>
      <c r="K26" s="11">
        <f t="shared" si="1"/>
        <v>0</v>
      </c>
      <c r="L26" s="10">
        <v>1698</v>
      </c>
      <c r="M26" s="8">
        <f t="shared" si="6"/>
        <v>96.422487223168659</v>
      </c>
      <c r="N26" s="10">
        <f t="shared" si="7"/>
        <v>-63</v>
      </c>
      <c r="O26" s="10">
        <v>1691</v>
      </c>
      <c r="P26" s="8">
        <f t="shared" si="2"/>
        <v>23.901060070671377</v>
      </c>
      <c r="Q26" s="10">
        <f t="shared" si="8"/>
        <v>7</v>
      </c>
      <c r="R26" s="8">
        <f t="shared" si="9"/>
        <v>0.4122497055359246</v>
      </c>
      <c r="S26" s="10">
        <v>252</v>
      </c>
      <c r="T26" s="8">
        <f t="shared" si="10"/>
        <v>14.310051107325384</v>
      </c>
      <c r="U26" s="10">
        <v>359</v>
      </c>
      <c r="V26" s="8">
        <f t="shared" si="11"/>
        <v>20.386144236229416</v>
      </c>
      <c r="W26" s="10">
        <v>997</v>
      </c>
      <c r="X26" s="8">
        <f t="shared" si="12"/>
        <v>56.615559341283358</v>
      </c>
      <c r="Y26" s="10">
        <v>153</v>
      </c>
      <c r="Z26" s="8">
        <f t="shared" si="13"/>
        <v>8.68824531516184</v>
      </c>
      <c r="AA26" s="10">
        <f t="shared" si="14"/>
        <v>1761</v>
      </c>
      <c r="AB26" s="10">
        <f t="shared" si="15"/>
        <v>0</v>
      </c>
      <c r="AC26" s="10">
        <v>422</v>
      </c>
      <c r="AD26" s="8">
        <f t="shared" si="16"/>
        <v>23.963657013060761</v>
      </c>
      <c r="AE26" s="10">
        <v>420</v>
      </c>
      <c r="AF26" s="8">
        <f t="shared" si="3"/>
        <v>99.526066350710906</v>
      </c>
      <c r="AG26" s="8">
        <f t="shared" si="17"/>
        <v>23.850085178875638</v>
      </c>
      <c r="AH26" s="10">
        <v>399</v>
      </c>
      <c r="AI26" s="8">
        <f t="shared" si="18"/>
        <v>95</v>
      </c>
      <c r="AJ26" s="10">
        <v>395</v>
      </c>
      <c r="AK26" s="8">
        <f t="shared" si="19"/>
        <v>98.997493734335833</v>
      </c>
      <c r="AL26" s="8">
        <f t="shared" si="20"/>
        <v>23.358959195742166</v>
      </c>
      <c r="AM26" s="10">
        <f t="shared" si="21"/>
        <v>4</v>
      </c>
      <c r="AN26" s="8">
        <f t="shared" si="22"/>
        <v>1.0025062656641603</v>
      </c>
      <c r="AO26" s="86">
        <v>12</v>
      </c>
      <c r="AP26" s="87">
        <f t="shared" si="23"/>
        <v>0.68143100511073251</v>
      </c>
      <c r="AQ26" s="86">
        <v>12</v>
      </c>
      <c r="AR26" s="87">
        <f t="shared" si="24"/>
        <v>0.68143100511073251</v>
      </c>
      <c r="AS26" s="87">
        <f t="shared" si="25"/>
        <v>100</v>
      </c>
      <c r="AT26" s="86">
        <v>4</v>
      </c>
      <c r="AU26" s="87">
        <v>0</v>
      </c>
      <c r="AV26" s="86">
        <v>23</v>
      </c>
      <c r="AW26" s="86">
        <v>76</v>
      </c>
      <c r="AX26" s="87">
        <f t="shared" si="27"/>
        <v>30.263157894736842</v>
      </c>
      <c r="AY26" s="88">
        <v>202</v>
      </c>
      <c r="AZ26" s="88">
        <v>202</v>
      </c>
      <c r="BA26" s="89">
        <f>AZ26*100/E26</f>
        <v>11.47075525269733</v>
      </c>
      <c r="BB26" s="88">
        <v>202</v>
      </c>
      <c r="BC26" s="90">
        <f t="shared" si="26"/>
        <v>100</v>
      </c>
      <c r="BD26" s="88">
        <v>159</v>
      </c>
      <c r="BE26" s="88">
        <v>6</v>
      </c>
      <c r="BF26" s="89">
        <f>BE26*100/E26</f>
        <v>0.34071550255536626</v>
      </c>
      <c r="BG26" s="88">
        <v>5</v>
      </c>
      <c r="BH26" s="88">
        <v>3</v>
      </c>
      <c r="BI26" s="88">
        <v>6</v>
      </c>
      <c r="BJ26" s="90">
        <f t="shared" si="28"/>
        <v>100</v>
      </c>
      <c r="BK26" s="88">
        <v>6</v>
      </c>
      <c r="BL26" s="88">
        <v>4</v>
      </c>
    </row>
    <row r="27" spans="1:64" ht="25.5" customHeight="1">
      <c r="A27" s="31">
        <v>22</v>
      </c>
      <c r="B27" s="4" t="s">
        <v>23</v>
      </c>
      <c r="C27" s="56">
        <v>8495</v>
      </c>
      <c r="D27" s="56">
        <v>8495</v>
      </c>
      <c r="E27" s="56">
        <v>2391</v>
      </c>
      <c r="F27" s="8">
        <f t="shared" si="4"/>
        <v>28.145968216598</v>
      </c>
      <c r="G27" s="56">
        <v>2391</v>
      </c>
      <c r="H27" s="8">
        <f t="shared" si="0"/>
        <v>28.145968216598</v>
      </c>
      <c r="I27" s="10">
        <f t="shared" si="5"/>
        <v>0</v>
      </c>
      <c r="J27" s="10">
        <v>2391</v>
      </c>
      <c r="K27" s="11">
        <f t="shared" si="1"/>
        <v>0</v>
      </c>
      <c r="L27" s="10">
        <v>2367</v>
      </c>
      <c r="M27" s="8">
        <f t="shared" si="6"/>
        <v>98.996235884567128</v>
      </c>
      <c r="N27" s="10">
        <f t="shared" si="7"/>
        <v>-24</v>
      </c>
      <c r="O27" s="10">
        <v>2117</v>
      </c>
      <c r="P27" s="8">
        <f t="shared" si="2"/>
        <v>24.920541494997057</v>
      </c>
      <c r="Q27" s="10">
        <f t="shared" si="8"/>
        <v>250</v>
      </c>
      <c r="R27" s="8">
        <f t="shared" si="9"/>
        <v>10.561892691170257</v>
      </c>
      <c r="S27" s="10">
        <v>111</v>
      </c>
      <c r="T27" s="8">
        <f t="shared" si="10"/>
        <v>4.6424090338770387</v>
      </c>
      <c r="U27" s="10">
        <v>46</v>
      </c>
      <c r="V27" s="8">
        <f t="shared" si="11"/>
        <v>1.9238812212463405</v>
      </c>
      <c r="W27" s="10">
        <v>1603</v>
      </c>
      <c r="X27" s="8">
        <f t="shared" si="12"/>
        <v>67.04307820995399</v>
      </c>
      <c r="Y27" s="10">
        <v>631</v>
      </c>
      <c r="Z27" s="8">
        <f t="shared" si="13"/>
        <v>26.390631534922626</v>
      </c>
      <c r="AA27" s="10">
        <f t="shared" si="14"/>
        <v>2391</v>
      </c>
      <c r="AB27" s="10">
        <f t="shared" si="15"/>
        <v>0</v>
      </c>
      <c r="AC27" s="10">
        <v>1412</v>
      </c>
      <c r="AD27" s="8">
        <f t="shared" si="16"/>
        <v>59.054788791300709</v>
      </c>
      <c r="AE27" s="10">
        <v>1352</v>
      </c>
      <c r="AF27" s="8">
        <f t="shared" si="3"/>
        <v>95.75070821529745</v>
      </c>
      <c r="AG27" s="8">
        <f t="shared" si="17"/>
        <v>56.545378502718528</v>
      </c>
      <c r="AH27" s="10">
        <v>1344</v>
      </c>
      <c r="AI27" s="8">
        <f t="shared" si="18"/>
        <v>99.408284023668642</v>
      </c>
      <c r="AJ27" s="10">
        <v>910</v>
      </c>
      <c r="AK27" s="8">
        <f t="shared" si="19"/>
        <v>67.708333333333329</v>
      </c>
      <c r="AL27" s="8">
        <f t="shared" si="20"/>
        <v>42.985356636750119</v>
      </c>
      <c r="AM27" s="10">
        <f t="shared" si="21"/>
        <v>434</v>
      </c>
      <c r="AN27" s="8">
        <f t="shared" si="22"/>
        <v>32.291666666666664</v>
      </c>
      <c r="AO27" s="86">
        <v>3</v>
      </c>
      <c r="AP27" s="87">
        <f t="shared" si="23"/>
        <v>0.12547051442910917</v>
      </c>
      <c r="AQ27" s="86">
        <v>4</v>
      </c>
      <c r="AR27" s="87">
        <f t="shared" si="24"/>
        <v>0.16729401923881221</v>
      </c>
      <c r="AS27" s="87">
        <f t="shared" si="25"/>
        <v>133.33333333333334</v>
      </c>
      <c r="AT27" s="86">
        <v>2</v>
      </c>
      <c r="AU27" s="87">
        <f t="shared" si="29"/>
        <v>50</v>
      </c>
      <c r="AV27" s="86">
        <v>15</v>
      </c>
      <c r="AW27" s="86">
        <v>23</v>
      </c>
      <c r="AX27" s="87">
        <f t="shared" si="27"/>
        <v>65.217391304347828</v>
      </c>
      <c r="AY27" s="88">
        <v>18</v>
      </c>
      <c r="AZ27" s="88">
        <v>14</v>
      </c>
      <c r="BA27" s="89">
        <f>AZ27*100/E27</f>
        <v>0.58552906733584276</v>
      </c>
      <c r="BB27" s="88">
        <v>18</v>
      </c>
      <c r="BC27" s="90">
        <f t="shared" si="26"/>
        <v>100</v>
      </c>
      <c r="BD27" s="88">
        <v>21</v>
      </c>
      <c r="BE27" s="88">
        <v>0</v>
      </c>
      <c r="BF27" s="89">
        <f>BE27*100/E27</f>
        <v>0</v>
      </c>
      <c r="BG27" s="88">
        <v>0</v>
      </c>
      <c r="BH27" s="88">
        <v>0</v>
      </c>
      <c r="BI27" s="88">
        <v>0</v>
      </c>
      <c r="BJ27" s="90">
        <v>0</v>
      </c>
      <c r="BK27" s="88">
        <v>0</v>
      </c>
      <c r="BL27" s="88">
        <v>0</v>
      </c>
    </row>
    <row r="28" spans="1:64" ht="27.75" customHeight="1">
      <c r="A28" s="31">
        <v>23</v>
      </c>
      <c r="B28" s="4" t="s">
        <v>24</v>
      </c>
      <c r="C28" s="56">
        <v>2662</v>
      </c>
      <c r="D28" s="56">
        <v>2622</v>
      </c>
      <c r="E28" s="56">
        <v>678</v>
      </c>
      <c r="F28" s="8">
        <f t="shared" si="4"/>
        <v>25.469571750563485</v>
      </c>
      <c r="G28" s="56">
        <v>678</v>
      </c>
      <c r="H28" s="8">
        <f t="shared" si="0"/>
        <v>25.469571750563485</v>
      </c>
      <c r="I28" s="10">
        <f t="shared" si="5"/>
        <v>0</v>
      </c>
      <c r="J28" s="10">
        <v>678</v>
      </c>
      <c r="K28" s="11">
        <f t="shared" si="1"/>
        <v>0</v>
      </c>
      <c r="L28" s="10">
        <v>673</v>
      </c>
      <c r="M28" s="8">
        <f t="shared" si="6"/>
        <v>99.262536873156336</v>
      </c>
      <c r="N28" s="10">
        <f t="shared" si="7"/>
        <v>-5</v>
      </c>
      <c r="O28" s="10">
        <v>667</v>
      </c>
      <c r="P28" s="8">
        <f t="shared" si="2"/>
        <v>25.056348610067619</v>
      </c>
      <c r="Q28" s="10">
        <f t="shared" si="8"/>
        <v>6</v>
      </c>
      <c r="R28" s="8">
        <f t="shared" si="9"/>
        <v>0.89153046062407137</v>
      </c>
      <c r="S28" s="10">
        <v>61</v>
      </c>
      <c r="T28" s="8">
        <f t="shared" si="10"/>
        <v>8.9970501474926259</v>
      </c>
      <c r="U28" s="10">
        <v>55</v>
      </c>
      <c r="V28" s="8">
        <f t="shared" si="11"/>
        <v>8.112094395280236</v>
      </c>
      <c r="W28" s="10">
        <v>426</v>
      </c>
      <c r="X28" s="8">
        <f t="shared" si="12"/>
        <v>62.831858407079643</v>
      </c>
      <c r="Y28" s="10">
        <v>136</v>
      </c>
      <c r="Z28" s="8">
        <f t="shared" si="13"/>
        <v>20.058997050147493</v>
      </c>
      <c r="AA28" s="10">
        <f t="shared" si="14"/>
        <v>678</v>
      </c>
      <c r="AB28" s="10">
        <f t="shared" si="15"/>
        <v>0</v>
      </c>
      <c r="AC28" s="10">
        <v>302</v>
      </c>
      <c r="AD28" s="8">
        <f t="shared" si="16"/>
        <v>44.54277286135693</v>
      </c>
      <c r="AE28" s="10">
        <v>200</v>
      </c>
      <c r="AF28" s="8">
        <f t="shared" si="3"/>
        <v>66.225165562913901</v>
      </c>
      <c r="AG28" s="8">
        <f t="shared" si="17"/>
        <v>29.498525073746311</v>
      </c>
      <c r="AH28" s="10">
        <v>201</v>
      </c>
      <c r="AI28" s="8">
        <f t="shared" si="18"/>
        <v>100.5</v>
      </c>
      <c r="AJ28" s="10">
        <v>179</v>
      </c>
      <c r="AK28" s="8">
        <f t="shared" si="19"/>
        <v>89.054726368159209</v>
      </c>
      <c r="AL28" s="8">
        <f t="shared" si="20"/>
        <v>26.836581709145428</v>
      </c>
      <c r="AM28" s="10">
        <f t="shared" si="21"/>
        <v>22</v>
      </c>
      <c r="AN28" s="8">
        <f t="shared" si="22"/>
        <v>10.945273631840797</v>
      </c>
      <c r="AO28" s="86">
        <v>19</v>
      </c>
      <c r="AP28" s="87">
        <f t="shared" si="23"/>
        <v>2.8023598820058999</v>
      </c>
      <c r="AQ28" s="86">
        <v>2</v>
      </c>
      <c r="AR28" s="87">
        <f t="shared" si="24"/>
        <v>0.29498525073746312</v>
      </c>
      <c r="AS28" s="87">
        <f t="shared" si="25"/>
        <v>10.526315789473685</v>
      </c>
      <c r="AT28" s="86">
        <v>1</v>
      </c>
      <c r="AU28" s="87">
        <f t="shared" si="29"/>
        <v>50</v>
      </c>
      <c r="AV28" s="86">
        <v>5</v>
      </c>
      <c r="AW28" s="86">
        <v>12</v>
      </c>
      <c r="AX28" s="87">
        <f t="shared" si="27"/>
        <v>41.666666666666664</v>
      </c>
      <c r="AY28" s="88">
        <v>8</v>
      </c>
      <c r="AZ28" s="88">
        <v>8</v>
      </c>
      <c r="BA28" s="89">
        <f>AZ28*100/E28</f>
        <v>1.1799410029498525</v>
      </c>
      <c r="BB28" s="88">
        <v>8</v>
      </c>
      <c r="BC28" s="90">
        <f t="shared" si="26"/>
        <v>100</v>
      </c>
      <c r="BD28" s="88">
        <v>8</v>
      </c>
      <c r="BE28" s="88">
        <v>0</v>
      </c>
      <c r="BF28" s="89">
        <f>BE28*100/E28</f>
        <v>0</v>
      </c>
      <c r="BG28" s="88">
        <v>0</v>
      </c>
      <c r="BH28" s="88">
        <v>0</v>
      </c>
      <c r="BI28" s="88">
        <v>0</v>
      </c>
      <c r="BJ28" s="90">
        <v>0</v>
      </c>
      <c r="BK28" s="88">
        <v>0</v>
      </c>
      <c r="BL28" s="88">
        <v>0</v>
      </c>
    </row>
    <row r="29" spans="1:64" ht="30.75" customHeight="1">
      <c r="A29" s="31">
        <v>24</v>
      </c>
      <c r="B29" s="4" t="s">
        <v>25</v>
      </c>
      <c r="C29" s="56">
        <v>2721</v>
      </c>
      <c r="D29" s="56">
        <v>2721</v>
      </c>
      <c r="E29" s="56">
        <v>765</v>
      </c>
      <c r="F29" s="8">
        <f t="shared" si="4"/>
        <v>28.114663726571113</v>
      </c>
      <c r="G29" s="56">
        <v>765</v>
      </c>
      <c r="H29" s="8">
        <f t="shared" si="0"/>
        <v>28.114663726571113</v>
      </c>
      <c r="I29" s="10">
        <f t="shared" si="5"/>
        <v>0</v>
      </c>
      <c r="J29" s="10">
        <v>765</v>
      </c>
      <c r="K29" s="11">
        <f t="shared" si="1"/>
        <v>0</v>
      </c>
      <c r="L29" s="10">
        <v>752</v>
      </c>
      <c r="M29" s="8">
        <f t="shared" si="6"/>
        <v>98.300653594771248</v>
      </c>
      <c r="N29" s="10">
        <f t="shared" si="7"/>
        <v>-13</v>
      </c>
      <c r="O29" s="10">
        <v>729</v>
      </c>
      <c r="P29" s="8">
        <f t="shared" si="2"/>
        <v>26.791620727673649</v>
      </c>
      <c r="Q29" s="10">
        <f t="shared" si="8"/>
        <v>23</v>
      </c>
      <c r="R29" s="8">
        <f t="shared" si="9"/>
        <v>3.0585106382978724</v>
      </c>
      <c r="S29" s="10">
        <v>166</v>
      </c>
      <c r="T29" s="8">
        <f t="shared" si="10"/>
        <v>21.699346405228759</v>
      </c>
      <c r="U29" s="10">
        <v>233</v>
      </c>
      <c r="V29" s="8">
        <f t="shared" si="11"/>
        <v>30.457516339869279</v>
      </c>
      <c r="W29" s="10">
        <v>219</v>
      </c>
      <c r="X29" s="8">
        <f t="shared" si="12"/>
        <v>28.627450980392158</v>
      </c>
      <c r="Y29" s="10">
        <v>147</v>
      </c>
      <c r="Z29" s="8">
        <f t="shared" si="13"/>
        <v>19.215686274509803</v>
      </c>
      <c r="AA29" s="10">
        <f t="shared" si="14"/>
        <v>765</v>
      </c>
      <c r="AB29" s="10">
        <f t="shared" si="15"/>
        <v>0</v>
      </c>
      <c r="AC29" s="10">
        <v>133</v>
      </c>
      <c r="AD29" s="8">
        <f t="shared" si="16"/>
        <v>17.385620915032678</v>
      </c>
      <c r="AE29" s="10">
        <v>133</v>
      </c>
      <c r="AF29" s="8">
        <f t="shared" si="3"/>
        <v>100</v>
      </c>
      <c r="AG29" s="8">
        <f t="shared" si="17"/>
        <v>17.385620915032678</v>
      </c>
      <c r="AH29" s="10">
        <v>133</v>
      </c>
      <c r="AI29" s="8">
        <f t="shared" si="18"/>
        <v>100</v>
      </c>
      <c r="AJ29" s="10">
        <v>133</v>
      </c>
      <c r="AK29" s="8">
        <f t="shared" si="19"/>
        <v>100</v>
      </c>
      <c r="AL29" s="8">
        <f t="shared" si="20"/>
        <v>18.244170096021946</v>
      </c>
      <c r="AM29" s="10">
        <f t="shared" si="21"/>
        <v>0</v>
      </c>
      <c r="AN29" s="8">
        <f t="shared" si="22"/>
        <v>0</v>
      </c>
      <c r="AO29" s="86">
        <v>1</v>
      </c>
      <c r="AP29" s="87">
        <f t="shared" si="23"/>
        <v>0.13071895424836602</v>
      </c>
      <c r="AQ29" s="86">
        <v>0</v>
      </c>
      <c r="AR29" s="87">
        <f t="shared" si="24"/>
        <v>0</v>
      </c>
      <c r="AS29" s="87">
        <f t="shared" si="25"/>
        <v>0</v>
      </c>
      <c r="AT29" s="86">
        <v>0</v>
      </c>
      <c r="AU29" s="87">
        <v>0</v>
      </c>
      <c r="AV29" s="86">
        <v>0</v>
      </c>
      <c r="AW29" s="86">
        <v>6</v>
      </c>
      <c r="AX29" s="87">
        <f t="shared" si="27"/>
        <v>0</v>
      </c>
      <c r="AY29" s="88">
        <v>4</v>
      </c>
      <c r="AZ29" s="88">
        <v>2</v>
      </c>
      <c r="BA29" s="89">
        <f>AZ29*100/E29</f>
        <v>0.26143790849673204</v>
      </c>
      <c r="BB29" s="88">
        <v>4</v>
      </c>
      <c r="BC29" s="90">
        <f t="shared" si="26"/>
        <v>100</v>
      </c>
      <c r="BD29" s="88">
        <v>17</v>
      </c>
      <c r="BE29" s="88">
        <v>0</v>
      </c>
      <c r="BF29" s="89">
        <f>BE29*100/E29</f>
        <v>0</v>
      </c>
      <c r="BG29" s="88">
        <v>0</v>
      </c>
      <c r="BH29" s="88">
        <v>0</v>
      </c>
      <c r="BI29" s="88">
        <v>0</v>
      </c>
      <c r="BJ29" s="90">
        <v>0</v>
      </c>
      <c r="BK29" s="88">
        <v>1</v>
      </c>
      <c r="BL29" s="88">
        <v>1</v>
      </c>
    </row>
    <row r="30" spans="1:64" ht="29.25" customHeight="1">
      <c r="A30" s="31">
        <v>25</v>
      </c>
      <c r="B30" s="4" t="s">
        <v>26</v>
      </c>
      <c r="C30" s="56">
        <v>4619</v>
      </c>
      <c r="D30" s="56">
        <v>4619</v>
      </c>
      <c r="E30" s="56">
        <v>892</v>
      </c>
      <c r="F30" s="8">
        <f t="shared" si="4"/>
        <v>19.311539294219529</v>
      </c>
      <c r="G30" s="56">
        <v>892</v>
      </c>
      <c r="H30" s="8">
        <f t="shared" si="0"/>
        <v>19.311539294219529</v>
      </c>
      <c r="I30" s="10">
        <f t="shared" si="5"/>
        <v>0</v>
      </c>
      <c r="J30" s="10">
        <v>892</v>
      </c>
      <c r="K30" s="11">
        <f t="shared" si="1"/>
        <v>0</v>
      </c>
      <c r="L30" s="10">
        <v>902</v>
      </c>
      <c r="M30" s="8">
        <f t="shared" si="6"/>
        <v>101.12107623318386</v>
      </c>
      <c r="N30" s="10">
        <f t="shared" si="7"/>
        <v>10</v>
      </c>
      <c r="O30" s="10">
        <v>901</v>
      </c>
      <c r="P30" s="8">
        <f t="shared" si="2"/>
        <v>19.506386663780038</v>
      </c>
      <c r="Q30" s="10">
        <f t="shared" si="8"/>
        <v>1</v>
      </c>
      <c r="R30" s="8">
        <f t="shared" si="9"/>
        <v>0.11086474501108648</v>
      </c>
      <c r="S30" s="10">
        <v>25</v>
      </c>
      <c r="T30" s="8">
        <f t="shared" si="10"/>
        <v>2.8026905829596411</v>
      </c>
      <c r="U30" s="10">
        <v>35</v>
      </c>
      <c r="V30" s="8">
        <f t="shared" si="11"/>
        <v>3.9237668161434978</v>
      </c>
      <c r="W30" s="10">
        <v>764</v>
      </c>
      <c r="X30" s="8">
        <f t="shared" si="12"/>
        <v>85.650224215246638</v>
      </c>
      <c r="Y30" s="10">
        <v>68</v>
      </c>
      <c r="Z30" s="8">
        <f t="shared" si="13"/>
        <v>7.623318385650224</v>
      </c>
      <c r="AA30" s="10">
        <f t="shared" si="14"/>
        <v>892</v>
      </c>
      <c r="AB30" s="10">
        <f t="shared" si="15"/>
        <v>0</v>
      </c>
      <c r="AC30" s="10">
        <v>417</v>
      </c>
      <c r="AD30" s="8">
        <f t="shared" si="16"/>
        <v>46.748878923766817</v>
      </c>
      <c r="AE30" s="10">
        <v>308</v>
      </c>
      <c r="AF30" s="8">
        <f t="shared" si="3"/>
        <v>73.860911270983209</v>
      </c>
      <c r="AG30" s="8">
        <f t="shared" si="17"/>
        <v>34.529147982062781</v>
      </c>
      <c r="AH30" s="10">
        <v>314</v>
      </c>
      <c r="AI30" s="8">
        <f t="shared" si="18"/>
        <v>101.94805194805195</v>
      </c>
      <c r="AJ30" s="10">
        <v>311</v>
      </c>
      <c r="AK30" s="8">
        <f t="shared" si="19"/>
        <v>99.044585987261144</v>
      </c>
      <c r="AL30" s="8">
        <f t="shared" si="20"/>
        <v>34.517203107658155</v>
      </c>
      <c r="AM30" s="10">
        <f t="shared" si="21"/>
        <v>3</v>
      </c>
      <c r="AN30" s="8">
        <f t="shared" si="22"/>
        <v>0.95541401273885351</v>
      </c>
      <c r="AO30" s="86">
        <v>4</v>
      </c>
      <c r="AP30" s="87">
        <f t="shared" si="23"/>
        <v>0.44843049327354262</v>
      </c>
      <c r="AQ30" s="86">
        <v>0</v>
      </c>
      <c r="AR30" s="87">
        <f t="shared" si="24"/>
        <v>0</v>
      </c>
      <c r="AS30" s="87">
        <f t="shared" si="25"/>
        <v>0</v>
      </c>
      <c r="AT30" s="86">
        <v>2</v>
      </c>
      <c r="AU30" s="87">
        <v>0</v>
      </c>
      <c r="AV30" s="86">
        <v>45</v>
      </c>
      <c r="AW30" s="86">
        <v>45</v>
      </c>
      <c r="AX30" s="87">
        <f t="shared" si="27"/>
        <v>100</v>
      </c>
      <c r="AY30" s="88">
        <v>0</v>
      </c>
      <c r="AZ30" s="88">
        <v>0</v>
      </c>
      <c r="BA30" s="89">
        <f>AZ30*100/E30</f>
        <v>0</v>
      </c>
      <c r="BB30" s="88">
        <v>0</v>
      </c>
      <c r="BC30" s="90">
        <v>0</v>
      </c>
      <c r="BD30" s="88">
        <v>11</v>
      </c>
      <c r="BE30" s="88">
        <v>8</v>
      </c>
      <c r="BF30" s="89">
        <f>BE30*100/E30</f>
        <v>0.89686098654708524</v>
      </c>
      <c r="BG30" s="88">
        <v>8</v>
      </c>
      <c r="BH30" s="88">
        <v>8</v>
      </c>
      <c r="BI30" s="88">
        <v>8</v>
      </c>
      <c r="BJ30" s="90">
        <f t="shared" si="28"/>
        <v>100</v>
      </c>
      <c r="BK30" s="88">
        <v>8</v>
      </c>
      <c r="BL30" s="88">
        <v>8</v>
      </c>
    </row>
    <row r="31" spans="1:64" ht="30" customHeight="1">
      <c r="A31" s="31">
        <v>26</v>
      </c>
      <c r="B31" s="4" t="s">
        <v>27</v>
      </c>
      <c r="C31" s="56">
        <v>3114</v>
      </c>
      <c r="D31" s="56">
        <v>3114</v>
      </c>
      <c r="E31" s="56">
        <v>776</v>
      </c>
      <c r="F31" s="8">
        <f t="shared" si="4"/>
        <v>24.919717405266539</v>
      </c>
      <c r="G31" s="56">
        <v>776</v>
      </c>
      <c r="H31" s="8">
        <f t="shared" si="0"/>
        <v>24.919717405266539</v>
      </c>
      <c r="I31" s="10">
        <f t="shared" si="5"/>
        <v>0</v>
      </c>
      <c r="J31" s="10">
        <v>776</v>
      </c>
      <c r="K31" s="11">
        <f t="shared" si="1"/>
        <v>0</v>
      </c>
      <c r="L31" s="10">
        <v>786</v>
      </c>
      <c r="M31" s="8">
        <f t="shared" si="6"/>
        <v>101.28865979381443</v>
      </c>
      <c r="N31" s="10">
        <f t="shared" si="7"/>
        <v>10</v>
      </c>
      <c r="O31" s="10">
        <v>782</v>
      </c>
      <c r="P31" s="8">
        <f t="shared" si="2"/>
        <v>25.112395632626846</v>
      </c>
      <c r="Q31" s="10">
        <f t="shared" si="8"/>
        <v>4</v>
      </c>
      <c r="R31" s="8">
        <f t="shared" si="9"/>
        <v>0.5089058524173028</v>
      </c>
      <c r="S31" s="10">
        <v>120</v>
      </c>
      <c r="T31" s="8">
        <f t="shared" si="10"/>
        <v>15.463917525773196</v>
      </c>
      <c r="U31" s="10">
        <v>197</v>
      </c>
      <c r="V31" s="8">
        <f t="shared" si="11"/>
        <v>25.38659793814433</v>
      </c>
      <c r="W31" s="10">
        <v>312</v>
      </c>
      <c r="X31" s="8">
        <f t="shared" si="12"/>
        <v>40.206185567010309</v>
      </c>
      <c r="Y31" s="10">
        <v>147</v>
      </c>
      <c r="Z31" s="8">
        <f t="shared" si="13"/>
        <v>18.943298969072163</v>
      </c>
      <c r="AA31" s="10">
        <f t="shared" si="14"/>
        <v>776</v>
      </c>
      <c r="AB31" s="10">
        <f t="shared" si="15"/>
        <v>0</v>
      </c>
      <c r="AC31" s="10">
        <v>208</v>
      </c>
      <c r="AD31" s="8">
        <f t="shared" si="16"/>
        <v>26.804123711340207</v>
      </c>
      <c r="AE31" s="10">
        <v>198</v>
      </c>
      <c r="AF31" s="8">
        <f t="shared" si="3"/>
        <v>95.192307692307693</v>
      </c>
      <c r="AG31" s="8">
        <f t="shared" si="17"/>
        <v>25.515463917525775</v>
      </c>
      <c r="AH31" s="10">
        <v>207</v>
      </c>
      <c r="AI31" s="8">
        <f t="shared" si="18"/>
        <v>104.54545454545455</v>
      </c>
      <c r="AJ31" s="10">
        <v>174</v>
      </c>
      <c r="AK31" s="8">
        <f t="shared" si="19"/>
        <v>84.05797101449275</v>
      </c>
      <c r="AL31" s="8">
        <f t="shared" si="20"/>
        <v>22.25063938618926</v>
      </c>
      <c r="AM31" s="10">
        <f t="shared" si="21"/>
        <v>33</v>
      </c>
      <c r="AN31" s="8">
        <f t="shared" si="22"/>
        <v>15.942028985507246</v>
      </c>
      <c r="AO31" s="86">
        <v>0</v>
      </c>
      <c r="AP31" s="87">
        <f t="shared" si="23"/>
        <v>0</v>
      </c>
      <c r="AQ31" s="86">
        <v>0</v>
      </c>
      <c r="AR31" s="87">
        <f t="shared" si="24"/>
        <v>0</v>
      </c>
      <c r="AS31" s="87">
        <v>0</v>
      </c>
      <c r="AT31" s="86">
        <v>0</v>
      </c>
      <c r="AU31" s="87">
        <v>0</v>
      </c>
      <c r="AV31" s="86">
        <v>3</v>
      </c>
      <c r="AW31" s="86">
        <v>2</v>
      </c>
      <c r="AX31" s="87">
        <f t="shared" si="27"/>
        <v>150</v>
      </c>
      <c r="AY31" s="88">
        <v>13</v>
      </c>
      <c r="AZ31" s="88">
        <v>13</v>
      </c>
      <c r="BA31" s="89">
        <f>AZ31*100/E31</f>
        <v>1.6752577319587629</v>
      </c>
      <c r="BB31" s="88">
        <v>13</v>
      </c>
      <c r="BC31" s="90">
        <f t="shared" si="26"/>
        <v>100</v>
      </c>
      <c r="BD31" s="88">
        <v>13</v>
      </c>
      <c r="BE31" s="88">
        <v>0</v>
      </c>
      <c r="BF31" s="89">
        <f>BE31*100/E31</f>
        <v>0</v>
      </c>
      <c r="BG31" s="88">
        <v>0</v>
      </c>
      <c r="BH31" s="88">
        <v>0</v>
      </c>
      <c r="BI31" s="88">
        <v>0</v>
      </c>
      <c r="BJ31" s="90">
        <v>0</v>
      </c>
      <c r="BK31" s="88">
        <v>0</v>
      </c>
      <c r="BL31" s="88">
        <v>0</v>
      </c>
    </row>
    <row r="32" spans="1:64" ht="30.75" customHeight="1">
      <c r="A32" s="31">
        <v>27</v>
      </c>
      <c r="B32" s="4" t="s">
        <v>28</v>
      </c>
      <c r="C32" s="56">
        <v>3421</v>
      </c>
      <c r="D32" s="56">
        <v>3421</v>
      </c>
      <c r="E32" s="56">
        <v>911</v>
      </c>
      <c r="F32" s="8">
        <f t="shared" si="4"/>
        <v>26.629640456007017</v>
      </c>
      <c r="G32" s="56">
        <v>911</v>
      </c>
      <c r="H32" s="8">
        <f t="shared" si="0"/>
        <v>26.629640456007017</v>
      </c>
      <c r="I32" s="10">
        <f t="shared" si="5"/>
        <v>0</v>
      </c>
      <c r="J32" s="10">
        <v>911</v>
      </c>
      <c r="K32" s="11">
        <f t="shared" si="1"/>
        <v>0</v>
      </c>
      <c r="L32" s="10">
        <v>808</v>
      </c>
      <c r="M32" s="8">
        <f t="shared" si="6"/>
        <v>88.693743139407246</v>
      </c>
      <c r="N32" s="10">
        <f t="shared" si="7"/>
        <v>-103</v>
      </c>
      <c r="O32" s="10">
        <v>797</v>
      </c>
      <c r="P32" s="8">
        <f t="shared" si="2"/>
        <v>23.297281496638409</v>
      </c>
      <c r="Q32" s="10">
        <f t="shared" si="8"/>
        <v>11</v>
      </c>
      <c r="R32" s="8">
        <f t="shared" si="9"/>
        <v>1.3613861386138615</v>
      </c>
      <c r="S32" s="10">
        <v>90</v>
      </c>
      <c r="T32" s="8">
        <f t="shared" si="10"/>
        <v>9.8792535675082327</v>
      </c>
      <c r="U32" s="10">
        <v>81</v>
      </c>
      <c r="V32" s="8">
        <f t="shared" si="11"/>
        <v>8.8913282107574094</v>
      </c>
      <c r="W32" s="10">
        <v>556</v>
      </c>
      <c r="X32" s="8">
        <f t="shared" si="12"/>
        <v>61.031833150384195</v>
      </c>
      <c r="Y32" s="10">
        <v>184</v>
      </c>
      <c r="Z32" s="8">
        <f t="shared" si="13"/>
        <v>20.197585071350165</v>
      </c>
      <c r="AA32" s="10">
        <f t="shared" si="14"/>
        <v>911</v>
      </c>
      <c r="AB32" s="10">
        <f t="shared" si="15"/>
        <v>0</v>
      </c>
      <c r="AC32" s="10">
        <v>190</v>
      </c>
      <c r="AD32" s="8">
        <f t="shared" si="16"/>
        <v>20.856201975850713</v>
      </c>
      <c r="AE32" s="10">
        <v>171</v>
      </c>
      <c r="AF32" s="8">
        <f t="shared" si="3"/>
        <v>90</v>
      </c>
      <c r="AG32" s="8">
        <f t="shared" si="17"/>
        <v>18.770581778265644</v>
      </c>
      <c r="AH32" s="10">
        <v>162</v>
      </c>
      <c r="AI32" s="8">
        <f t="shared" si="18"/>
        <v>94.736842105263165</v>
      </c>
      <c r="AJ32" s="10">
        <v>157</v>
      </c>
      <c r="AK32" s="8">
        <f t="shared" si="19"/>
        <v>96.913580246913583</v>
      </c>
      <c r="AL32" s="8">
        <f t="shared" si="20"/>
        <v>19.698870765370138</v>
      </c>
      <c r="AM32" s="10">
        <f t="shared" si="21"/>
        <v>5</v>
      </c>
      <c r="AN32" s="8">
        <f t="shared" si="22"/>
        <v>3.0864197530864197</v>
      </c>
      <c r="AO32" s="86">
        <v>36</v>
      </c>
      <c r="AP32" s="87">
        <f t="shared" si="23"/>
        <v>3.9517014270032931</v>
      </c>
      <c r="AQ32" s="86">
        <v>6</v>
      </c>
      <c r="AR32" s="87">
        <f t="shared" si="24"/>
        <v>0.65861690450054888</v>
      </c>
      <c r="AS32" s="87">
        <f t="shared" si="25"/>
        <v>16.666666666666668</v>
      </c>
      <c r="AT32" s="86">
        <v>6</v>
      </c>
      <c r="AU32" s="87">
        <f t="shared" si="29"/>
        <v>100</v>
      </c>
      <c r="AV32" s="86">
        <v>21</v>
      </c>
      <c r="AW32" s="86">
        <v>73</v>
      </c>
      <c r="AX32" s="87">
        <f t="shared" si="27"/>
        <v>28.767123287671232</v>
      </c>
      <c r="AY32" s="88">
        <v>11</v>
      </c>
      <c r="AZ32" s="88">
        <v>11</v>
      </c>
      <c r="BA32" s="89">
        <f>AZ32*100/E32</f>
        <v>1.2074643249176729</v>
      </c>
      <c r="BB32" s="88">
        <v>11</v>
      </c>
      <c r="BC32" s="90">
        <f t="shared" si="26"/>
        <v>100</v>
      </c>
      <c r="BD32" s="88">
        <v>11</v>
      </c>
      <c r="BE32" s="88">
        <v>4</v>
      </c>
      <c r="BF32" s="89">
        <f>BE32*100/E32</f>
        <v>0.43907793633369924</v>
      </c>
      <c r="BG32" s="88">
        <v>4</v>
      </c>
      <c r="BH32" s="88">
        <v>4</v>
      </c>
      <c r="BI32" s="88">
        <v>4</v>
      </c>
      <c r="BJ32" s="90">
        <f t="shared" si="28"/>
        <v>100</v>
      </c>
      <c r="BK32" s="88">
        <v>4</v>
      </c>
      <c r="BL32" s="88">
        <v>4</v>
      </c>
    </row>
    <row r="33" spans="1:64" ht="30.75" customHeight="1">
      <c r="A33" s="31">
        <v>28</v>
      </c>
      <c r="B33" s="4" t="s">
        <v>29</v>
      </c>
      <c r="C33" s="56">
        <v>7559</v>
      </c>
      <c r="D33" s="56">
        <v>7559</v>
      </c>
      <c r="E33" s="56">
        <v>2042</v>
      </c>
      <c r="F33" s="8">
        <f t="shared" si="4"/>
        <v>27.014155311549146</v>
      </c>
      <c r="G33" s="56">
        <v>2042</v>
      </c>
      <c r="H33" s="8">
        <f t="shared" si="0"/>
        <v>27.014155311549146</v>
      </c>
      <c r="I33" s="10">
        <f t="shared" si="5"/>
        <v>0</v>
      </c>
      <c r="J33" s="10">
        <v>2042</v>
      </c>
      <c r="K33" s="11">
        <f t="shared" si="1"/>
        <v>0</v>
      </c>
      <c r="L33" s="10">
        <v>2302</v>
      </c>
      <c r="M33" s="8">
        <f t="shared" si="6"/>
        <v>112.73261508325172</v>
      </c>
      <c r="N33" s="10">
        <f t="shared" si="7"/>
        <v>260</v>
      </c>
      <c r="O33" s="10">
        <v>1923</v>
      </c>
      <c r="P33" s="8">
        <f t="shared" si="2"/>
        <v>25.439872999073952</v>
      </c>
      <c r="Q33" s="10">
        <f t="shared" si="8"/>
        <v>379</v>
      </c>
      <c r="R33" s="8">
        <f t="shared" si="9"/>
        <v>16.463944396177236</v>
      </c>
      <c r="S33" s="10">
        <v>192</v>
      </c>
      <c r="T33" s="8">
        <f t="shared" si="10"/>
        <v>9.4025465230166496</v>
      </c>
      <c r="U33" s="10">
        <v>97</v>
      </c>
      <c r="V33" s="8">
        <f t="shared" si="11"/>
        <v>4.75024485798237</v>
      </c>
      <c r="W33" s="10">
        <v>1428</v>
      </c>
      <c r="X33" s="8">
        <f t="shared" si="12"/>
        <v>69.931439764936343</v>
      </c>
      <c r="Y33" s="10">
        <v>325</v>
      </c>
      <c r="Z33" s="8">
        <f t="shared" si="13"/>
        <v>15.915768854064643</v>
      </c>
      <c r="AA33" s="10">
        <f t="shared" si="14"/>
        <v>2042</v>
      </c>
      <c r="AB33" s="10">
        <f t="shared" si="15"/>
        <v>0</v>
      </c>
      <c r="AC33" s="10">
        <v>789</v>
      </c>
      <c r="AD33" s="8">
        <f t="shared" si="16"/>
        <v>38.638589618021548</v>
      </c>
      <c r="AE33" s="10">
        <v>789</v>
      </c>
      <c r="AF33" s="8">
        <f t="shared" si="3"/>
        <v>100</v>
      </c>
      <c r="AG33" s="8">
        <f t="shared" si="17"/>
        <v>38.638589618021548</v>
      </c>
      <c r="AH33" s="10">
        <v>911</v>
      </c>
      <c r="AI33" s="8">
        <f t="shared" si="18"/>
        <v>115.46261089987325</v>
      </c>
      <c r="AJ33" s="10">
        <v>563</v>
      </c>
      <c r="AK33" s="8">
        <f t="shared" si="19"/>
        <v>61.800219538968165</v>
      </c>
      <c r="AL33" s="8">
        <f t="shared" si="20"/>
        <v>29.277171086843474</v>
      </c>
      <c r="AM33" s="10">
        <f t="shared" si="21"/>
        <v>348</v>
      </c>
      <c r="AN33" s="8">
        <f t="shared" si="22"/>
        <v>38.199780461031835</v>
      </c>
      <c r="AO33" s="86">
        <v>47</v>
      </c>
      <c r="AP33" s="87">
        <f t="shared" si="23"/>
        <v>2.3016650342801177</v>
      </c>
      <c r="AQ33" s="86">
        <v>47</v>
      </c>
      <c r="AR33" s="87">
        <f t="shared" si="24"/>
        <v>2.3016650342801177</v>
      </c>
      <c r="AS33" s="87">
        <f t="shared" si="25"/>
        <v>100</v>
      </c>
      <c r="AT33" s="86">
        <v>15</v>
      </c>
      <c r="AU33" s="87">
        <f t="shared" si="29"/>
        <v>31.914893617021278</v>
      </c>
      <c r="AV33" s="86">
        <v>135</v>
      </c>
      <c r="AW33" s="86">
        <v>135</v>
      </c>
      <c r="AX33" s="87">
        <f t="shared" si="27"/>
        <v>100</v>
      </c>
      <c r="AY33" s="88">
        <v>124</v>
      </c>
      <c r="AZ33" s="88">
        <v>124</v>
      </c>
      <c r="BA33" s="89">
        <f>AZ33*100/E33</f>
        <v>6.072477962781587</v>
      </c>
      <c r="BB33" s="88">
        <v>124</v>
      </c>
      <c r="BC33" s="90">
        <f t="shared" si="26"/>
        <v>100</v>
      </c>
      <c r="BD33" s="88">
        <v>124</v>
      </c>
      <c r="BE33" s="88">
        <v>4</v>
      </c>
      <c r="BF33" s="89">
        <f>BE33*100/E33</f>
        <v>0.19588638589618021</v>
      </c>
      <c r="BG33" s="88">
        <v>4</v>
      </c>
      <c r="BH33" s="88">
        <v>4</v>
      </c>
      <c r="BI33" s="88">
        <v>4</v>
      </c>
      <c r="BJ33" s="90">
        <f t="shared" si="28"/>
        <v>100</v>
      </c>
      <c r="BK33" s="88">
        <v>4</v>
      </c>
      <c r="BL33" s="88">
        <v>4</v>
      </c>
    </row>
    <row r="34" spans="1:64" ht="29.25" customHeight="1">
      <c r="A34" s="31">
        <v>29</v>
      </c>
      <c r="B34" s="4" t="s">
        <v>30</v>
      </c>
      <c r="C34" s="56">
        <v>3249</v>
      </c>
      <c r="D34" s="56">
        <v>3249</v>
      </c>
      <c r="E34" s="56">
        <v>890</v>
      </c>
      <c r="F34" s="8">
        <f t="shared" si="4"/>
        <v>27.393044013542628</v>
      </c>
      <c r="G34" s="56">
        <v>890</v>
      </c>
      <c r="H34" s="8">
        <f t="shared" si="0"/>
        <v>27.393044013542628</v>
      </c>
      <c r="I34" s="10">
        <f t="shared" si="5"/>
        <v>0</v>
      </c>
      <c r="J34" s="10">
        <v>890</v>
      </c>
      <c r="K34" s="11">
        <f t="shared" si="1"/>
        <v>0</v>
      </c>
      <c r="L34" s="10">
        <v>888</v>
      </c>
      <c r="M34" s="8">
        <f t="shared" si="6"/>
        <v>99.775280898876403</v>
      </c>
      <c r="N34" s="10">
        <f t="shared" si="7"/>
        <v>-2</v>
      </c>
      <c r="O34" s="10">
        <v>876</v>
      </c>
      <c r="P34" s="8">
        <f t="shared" si="2"/>
        <v>26.96214219759926</v>
      </c>
      <c r="Q34" s="10">
        <f t="shared" si="8"/>
        <v>12</v>
      </c>
      <c r="R34" s="8">
        <f t="shared" si="9"/>
        <v>1.3513513513513513</v>
      </c>
      <c r="S34" s="10">
        <v>69</v>
      </c>
      <c r="T34" s="8">
        <f t="shared" si="10"/>
        <v>7.7528089887640448</v>
      </c>
      <c r="U34" s="10">
        <v>29</v>
      </c>
      <c r="V34" s="8">
        <f t="shared" si="11"/>
        <v>3.2584269662921348</v>
      </c>
      <c r="W34" s="10">
        <v>608</v>
      </c>
      <c r="X34" s="8">
        <f t="shared" si="12"/>
        <v>68.31460674157303</v>
      </c>
      <c r="Y34" s="10">
        <v>184</v>
      </c>
      <c r="Z34" s="8">
        <f t="shared" si="13"/>
        <v>20.674157303370787</v>
      </c>
      <c r="AA34" s="10">
        <f t="shared" si="14"/>
        <v>890</v>
      </c>
      <c r="AB34" s="10">
        <f t="shared" si="15"/>
        <v>0</v>
      </c>
      <c r="AC34" s="10">
        <v>219</v>
      </c>
      <c r="AD34" s="8">
        <f t="shared" si="16"/>
        <v>24.606741573033709</v>
      </c>
      <c r="AE34" s="10">
        <v>120</v>
      </c>
      <c r="AF34" s="8">
        <f t="shared" si="3"/>
        <v>54.794520547945204</v>
      </c>
      <c r="AG34" s="8">
        <f t="shared" si="17"/>
        <v>13.48314606741573</v>
      </c>
      <c r="AH34" s="10">
        <v>122</v>
      </c>
      <c r="AI34" s="8">
        <f t="shared" si="18"/>
        <v>101.66666666666667</v>
      </c>
      <c r="AJ34" s="10">
        <v>119</v>
      </c>
      <c r="AK34" s="8">
        <f t="shared" si="19"/>
        <v>97.540983606557376</v>
      </c>
      <c r="AL34" s="8">
        <f t="shared" si="20"/>
        <v>13.584474885844749</v>
      </c>
      <c r="AM34" s="10">
        <f t="shared" si="21"/>
        <v>3</v>
      </c>
      <c r="AN34" s="8">
        <f t="shared" si="22"/>
        <v>2.459016393442623</v>
      </c>
      <c r="AO34" s="86">
        <v>1</v>
      </c>
      <c r="AP34" s="87">
        <f t="shared" si="23"/>
        <v>0.11235955056179775</v>
      </c>
      <c r="AQ34" s="86">
        <v>2</v>
      </c>
      <c r="AR34" s="87">
        <f t="shared" si="24"/>
        <v>0.2247191011235955</v>
      </c>
      <c r="AS34" s="87">
        <f t="shared" si="25"/>
        <v>200</v>
      </c>
      <c r="AT34" s="86">
        <v>1</v>
      </c>
      <c r="AU34" s="87">
        <f t="shared" si="29"/>
        <v>50</v>
      </c>
      <c r="AV34" s="86">
        <v>3</v>
      </c>
      <c r="AW34" s="86">
        <v>8</v>
      </c>
      <c r="AX34" s="87">
        <f t="shared" si="27"/>
        <v>37.5</v>
      </c>
      <c r="AY34" s="88">
        <v>16</v>
      </c>
      <c r="AZ34" s="88">
        <v>16</v>
      </c>
      <c r="BA34" s="89">
        <f>AZ34*100/E34</f>
        <v>1.797752808988764</v>
      </c>
      <c r="BB34" s="88">
        <v>16</v>
      </c>
      <c r="BC34" s="90">
        <f t="shared" si="26"/>
        <v>100</v>
      </c>
      <c r="BD34" s="88">
        <v>16</v>
      </c>
      <c r="BE34" s="88">
        <v>6</v>
      </c>
      <c r="BF34" s="89">
        <f>BE34*100/E34</f>
        <v>0.6741573033707865</v>
      </c>
      <c r="BG34" s="88">
        <v>5</v>
      </c>
      <c r="BH34" s="88">
        <v>5</v>
      </c>
      <c r="BI34" s="88">
        <v>6</v>
      </c>
      <c r="BJ34" s="90">
        <f t="shared" si="28"/>
        <v>100</v>
      </c>
      <c r="BK34" s="88">
        <v>7</v>
      </c>
      <c r="BL34" s="88">
        <v>7</v>
      </c>
    </row>
    <row r="35" spans="1:64" ht="30.75" customHeight="1">
      <c r="A35" s="31">
        <v>30</v>
      </c>
      <c r="B35" s="4" t="s">
        <v>31</v>
      </c>
      <c r="C35" s="56">
        <v>2231</v>
      </c>
      <c r="D35" s="56">
        <v>2231</v>
      </c>
      <c r="E35" s="56">
        <v>591</v>
      </c>
      <c r="F35" s="8">
        <f t="shared" si="4"/>
        <v>26.490363065889735</v>
      </c>
      <c r="G35" s="56">
        <v>591</v>
      </c>
      <c r="H35" s="8">
        <f t="shared" si="0"/>
        <v>26.490363065889735</v>
      </c>
      <c r="I35" s="10">
        <f t="shared" si="5"/>
        <v>0</v>
      </c>
      <c r="J35" s="10">
        <v>591</v>
      </c>
      <c r="K35" s="11">
        <f t="shared" si="1"/>
        <v>0</v>
      </c>
      <c r="L35" s="10">
        <v>562</v>
      </c>
      <c r="M35" s="8">
        <f t="shared" si="6"/>
        <v>95.093062605752962</v>
      </c>
      <c r="N35" s="10">
        <f t="shared" si="7"/>
        <v>-29</v>
      </c>
      <c r="O35" s="10">
        <v>554</v>
      </c>
      <c r="P35" s="8">
        <f t="shared" si="2"/>
        <v>24.831913939937248</v>
      </c>
      <c r="Q35" s="10">
        <f t="shared" si="8"/>
        <v>8</v>
      </c>
      <c r="R35" s="8">
        <f t="shared" si="9"/>
        <v>1.4234875444839858</v>
      </c>
      <c r="S35" s="10">
        <v>116</v>
      </c>
      <c r="T35" s="8">
        <f t="shared" si="10"/>
        <v>19.627749576988155</v>
      </c>
      <c r="U35" s="10">
        <v>65</v>
      </c>
      <c r="V35" s="8">
        <f t="shared" si="11"/>
        <v>10.998307952622673</v>
      </c>
      <c r="W35" s="10">
        <v>297</v>
      </c>
      <c r="X35" s="8">
        <f t="shared" si="12"/>
        <v>50.253807106598984</v>
      </c>
      <c r="Y35" s="10">
        <v>113</v>
      </c>
      <c r="Z35" s="8">
        <f t="shared" si="13"/>
        <v>19.120135363790187</v>
      </c>
      <c r="AA35" s="10">
        <f t="shared" si="14"/>
        <v>591</v>
      </c>
      <c r="AB35" s="10">
        <f t="shared" si="15"/>
        <v>0</v>
      </c>
      <c r="AC35" s="10">
        <v>170</v>
      </c>
      <c r="AD35" s="8">
        <f t="shared" si="16"/>
        <v>28.764805414551606</v>
      </c>
      <c r="AE35" s="10">
        <v>150</v>
      </c>
      <c r="AF35" s="8">
        <f t="shared" si="3"/>
        <v>88.235294117647058</v>
      </c>
      <c r="AG35" s="8">
        <f t="shared" si="17"/>
        <v>25.380710659898476</v>
      </c>
      <c r="AH35" s="10">
        <v>153</v>
      </c>
      <c r="AI35" s="8">
        <f t="shared" si="18"/>
        <v>102</v>
      </c>
      <c r="AJ35" s="10">
        <v>134</v>
      </c>
      <c r="AK35" s="8">
        <f t="shared" si="19"/>
        <v>87.58169934640523</v>
      </c>
      <c r="AL35" s="8">
        <f t="shared" si="20"/>
        <v>24.187725631768952</v>
      </c>
      <c r="AM35" s="10">
        <f t="shared" si="21"/>
        <v>19</v>
      </c>
      <c r="AN35" s="8">
        <f t="shared" si="22"/>
        <v>12.418300653594772</v>
      </c>
      <c r="AO35" s="86">
        <v>2</v>
      </c>
      <c r="AP35" s="87">
        <f t="shared" si="23"/>
        <v>0.33840947546531303</v>
      </c>
      <c r="AQ35" s="86">
        <v>3</v>
      </c>
      <c r="AR35" s="87">
        <f t="shared" si="24"/>
        <v>0.50761421319796951</v>
      </c>
      <c r="AS35" s="87">
        <f t="shared" si="25"/>
        <v>150</v>
      </c>
      <c r="AT35" s="86">
        <v>2</v>
      </c>
      <c r="AU35" s="87">
        <f t="shared" si="29"/>
        <v>66.666666666666671</v>
      </c>
      <c r="AV35" s="86">
        <v>20</v>
      </c>
      <c r="AW35" s="86">
        <v>5</v>
      </c>
      <c r="AX35" s="87">
        <f t="shared" si="27"/>
        <v>400</v>
      </c>
      <c r="AY35" s="88">
        <v>13</v>
      </c>
      <c r="AZ35" s="88">
        <v>13</v>
      </c>
      <c r="BA35" s="89">
        <f>AZ35*100/E35</f>
        <v>2.1996615905245345</v>
      </c>
      <c r="BB35" s="88">
        <v>13</v>
      </c>
      <c r="BC35" s="90">
        <f t="shared" si="26"/>
        <v>100</v>
      </c>
      <c r="BD35" s="88">
        <v>13</v>
      </c>
      <c r="BE35" s="88">
        <v>0</v>
      </c>
      <c r="BF35" s="89">
        <f>BE35*100/E35</f>
        <v>0</v>
      </c>
      <c r="BG35" s="88">
        <v>0</v>
      </c>
      <c r="BH35" s="88">
        <v>0</v>
      </c>
      <c r="BI35" s="88">
        <v>0</v>
      </c>
      <c r="BJ35" s="90">
        <v>0</v>
      </c>
      <c r="BK35" s="88">
        <v>0</v>
      </c>
      <c r="BL35" s="88">
        <v>0</v>
      </c>
    </row>
    <row r="36" spans="1:64" ht="25.5" customHeight="1">
      <c r="A36" s="31">
        <v>31</v>
      </c>
      <c r="B36" s="4" t="s">
        <v>32</v>
      </c>
      <c r="C36" s="56">
        <v>5332</v>
      </c>
      <c r="D36" s="56">
        <v>5332</v>
      </c>
      <c r="E36" s="56">
        <v>1058</v>
      </c>
      <c r="F36" s="8">
        <f t="shared" si="4"/>
        <v>19.84246061515379</v>
      </c>
      <c r="G36" s="56">
        <v>1058</v>
      </c>
      <c r="H36" s="8">
        <f t="shared" si="0"/>
        <v>19.84246061515379</v>
      </c>
      <c r="I36" s="10">
        <f t="shared" si="5"/>
        <v>0</v>
      </c>
      <c r="J36" s="10">
        <v>1058</v>
      </c>
      <c r="K36" s="11">
        <f t="shared" si="1"/>
        <v>0</v>
      </c>
      <c r="L36" s="10">
        <v>939</v>
      </c>
      <c r="M36" s="8">
        <f t="shared" si="6"/>
        <v>88.752362948960297</v>
      </c>
      <c r="N36" s="10">
        <f t="shared" si="7"/>
        <v>-119</v>
      </c>
      <c r="O36" s="10">
        <v>933</v>
      </c>
      <c r="P36" s="8">
        <f t="shared" si="2"/>
        <v>17.498124531132785</v>
      </c>
      <c r="Q36" s="10">
        <f t="shared" si="8"/>
        <v>6</v>
      </c>
      <c r="R36" s="8">
        <f t="shared" si="9"/>
        <v>0.63897763578274758</v>
      </c>
      <c r="S36" s="10">
        <v>108</v>
      </c>
      <c r="T36" s="8">
        <f t="shared" si="10"/>
        <v>10.207939508506616</v>
      </c>
      <c r="U36" s="10">
        <v>115</v>
      </c>
      <c r="V36" s="8">
        <f t="shared" si="11"/>
        <v>10.869565217391305</v>
      </c>
      <c r="W36" s="10">
        <v>591</v>
      </c>
      <c r="X36" s="8">
        <f t="shared" si="12"/>
        <v>55.860113421550096</v>
      </c>
      <c r="Y36" s="10">
        <v>244</v>
      </c>
      <c r="Z36" s="8">
        <f t="shared" si="13"/>
        <v>23.062381852551987</v>
      </c>
      <c r="AA36" s="10">
        <f t="shared" si="14"/>
        <v>1058</v>
      </c>
      <c r="AB36" s="10">
        <f t="shared" si="15"/>
        <v>0</v>
      </c>
      <c r="AC36" s="10">
        <v>314</v>
      </c>
      <c r="AD36" s="8">
        <f t="shared" si="16"/>
        <v>29.678638941398866</v>
      </c>
      <c r="AE36" s="10">
        <v>189</v>
      </c>
      <c r="AF36" s="8">
        <f t="shared" si="3"/>
        <v>60.191082802547768</v>
      </c>
      <c r="AG36" s="8">
        <f t="shared" si="17"/>
        <v>17.863894139886579</v>
      </c>
      <c r="AH36" s="10">
        <v>147</v>
      </c>
      <c r="AI36" s="8">
        <f t="shared" si="18"/>
        <v>77.777777777777771</v>
      </c>
      <c r="AJ36" s="10">
        <v>140</v>
      </c>
      <c r="AK36" s="8">
        <f t="shared" si="19"/>
        <v>95.238095238095241</v>
      </c>
      <c r="AL36" s="8">
        <f t="shared" si="20"/>
        <v>15.005359056806002</v>
      </c>
      <c r="AM36" s="10">
        <f t="shared" si="21"/>
        <v>7</v>
      </c>
      <c r="AN36" s="8">
        <f t="shared" si="22"/>
        <v>4.7619047619047619</v>
      </c>
      <c r="AO36" s="86">
        <v>13</v>
      </c>
      <c r="AP36" s="87">
        <f t="shared" si="23"/>
        <v>1.2287334593572778</v>
      </c>
      <c r="AQ36" s="86">
        <v>7</v>
      </c>
      <c r="AR36" s="87">
        <f t="shared" si="24"/>
        <v>0.66162570888468808</v>
      </c>
      <c r="AS36" s="87">
        <f t="shared" si="25"/>
        <v>53.846153846153847</v>
      </c>
      <c r="AT36" s="86">
        <v>4</v>
      </c>
      <c r="AU36" s="87">
        <f t="shared" si="29"/>
        <v>57.142857142857146</v>
      </c>
      <c r="AV36" s="86">
        <v>3</v>
      </c>
      <c r="AW36" s="86">
        <v>18</v>
      </c>
      <c r="AX36" s="87">
        <f t="shared" si="27"/>
        <v>16.666666666666668</v>
      </c>
      <c r="AY36" s="88">
        <v>1</v>
      </c>
      <c r="AZ36" s="88">
        <v>1</v>
      </c>
      <c r="BA36" s="89">
        <f>AZ36*100/E36</f>
        <v>9.4517958412098299E-2</v>
      </c>
      <c r="BB36" s="88">
        <v>1</v>
      </c>
      <c r="BC36" s="90">
        <f t="shared" si="26"/>
        <v>100</v>
      </c>
      <c r="BD36" s="88">
        <v>1</v>
      </c>
      <c r="BE36" s="88">
        <v>9</v>
      </c>
      <c r="BF36" s="89">
        <f>BE36*100/E36</f>
        <v>0.85066162570888471</v>
      </c>
      <c r="BG36" s="88">
        <v>6</v>
      </c>
      <c r="BH36" s="88">
        <v>0</v>
      </c>
      <c r="BI36" s="88">
        <v>9</v>
      </c>
      <c r="BJ36" s="90">
        <f t="shared" si="28"/>
        <v>100</v>
      </c>
      <c r="BK36" s="88">
        <v>9</v>
      </c>
      <c r="BL36" s="88">
        <v>6</v>
      </c>
    </row>
    <row r="37" spans="1:64" ht="30.75" customHeight="1">
      <c r="A37" s="31">
        <v>32</v>
      </c>
      <c r="B37" s="7" t="s">
        <v>33</v>
      </c>
      <c r="C37" s="56">
        <v>6304</v>
      </c>
      <c r="D37" s="56">
        <v>6304</v>
      </c>
      <c r="E37" s="56">
        <v>1329</v>
      </c>
      <c r="F37" s="8">
        <f t="shared" si="4"/>
        <v>21.081852791878173</v>
      </c>
      <c r="G37" s="56">
        <v>1311</v>
      </c>
      <c r="H37" s="8">
        <f t="shared" si="0"/>
        <v>20.796319796954315</v>
      </c>
      <c r="I37" s="24">
        <f t="shared" si="5"/>
        <v>18</v>
      </c>
      <c r="J37" s="10">
        <v>1311</v>
      </c>
      <c r="K37" s="11">
        <f t="shared" si="1"/>
        <v>18</v>
      </c>
      <c r="L37" s="10">
        <v>1301</v>
      </c>
      <c r="M37" s="8">
        <f t="shared" si="6"/>
        <v>97.893152746425883</v>
      </c>
      <c r="N37" s="10">
        <f t="shared" si="7"/>
        <v>-28</v>
      </c>
      <c r="O37" s="10">
        <v>1245</v>
      </c>
      <c r="P37" s="8">
        <f t="shared" si="2"/>
        <v>19.749365482233504</v>
      </c>
      <c r="Q37" s="10">
        <f t="shared" si="8"/>
        <v>56</v>
      </c>
      <c r="R37" s="8">
        <f t="shared" si="9"/>
        <v>4.3043812451960033</v>
      </c>
      <c r="S37" s="10">
        <v>83</v>
      </c>
      <c r="T37" s="8">
        <f t="shared" si="10"/>
        <v>6.2452972159518438</v>
      </c>
      <c r="U37" s="10">
        <v>73</v>
      </c>
      <c r="V37" s="8">
        <f t="shared" si="11"/>
        <v>5.4928517682468021</v>
      </c>
      <c r="W37" s="10">
        <v>849</v>
      </c>
      <c r="X37" s="8">
        <f t="shared" si="12"/>
        <v>63.882618510158011</v>
      </c>
      <c r="Y37" s="10">
        <v>324</v>
      </c>
      <c r="Z37" s="8">
        <f t="shared" si="13"/>
        <v>24.379232505643341</v>
      </c>
      <c r="AA37" s="10">
        <f t="shared" si="14"/>
        <v>1329</v>
      </c>
      <c r="AB37" s="10">
        <f t="shared" si="15"/>
        <v>0</v>
      </c>
      <c r="AC37" s="10">
        <v>138</v>
      </c>
      <c r="AD37" s="8">
        <f t="shared" si="16"/>
        <v>10.383747178329571</v>
      </c>
      <c r="AE37" s="10">
        <v>138</v>
      </c>
      <c r="AF37" s="8">
        <f t="shared" si="3"/>
        <v>100</v>
      </c>
      <c r="AG37" s="8">
        <f t="shared" si="17"/>
        <v>10.383747178329571</v>
      </c>
      <c r="AH37" s="10">
        <v>176</v>
      </c>
      <c r="AI37" s="8">
        <f t="shared" si="18"/>
        <v>127.53623188405797</v>
      </c>
      <c r="AJ37" s="10">
        <v>175</v>
      </c>
      <c r="AK37" s="8">
        <f t="shared" si="19"/>
        <v>99.431818181818187</v>
      </c>
      <c r="AL37" s="8">
        <f t="shared" si="20"/>
        <v>14.056224899598394</v>
      </c>
      <c r="AM37" s="10">
        <f t="shared" si="21"/>
        <v>1</v>
      </c>
      <c r="AN37" s="8">
        <f t="shared" si="22"/>
        <v>0.56818181818181823</v>
      </c>
      <c r="AO37" s="86">
        <v>0</v>
      </c>
      <c r="AP37" s="87">
        <f t="shared" si="23"/>
        <v>0</v>
      </c>
      <c r="AQ37" s="86">
        <v>0</v>
      </c>
      <c r="AR37" s="87">
        <f t="shared" si="24"/>
        <v>0</v>
      </c>
      <c r="AS37" s="87" t="e">
        <f t="shared" si="25"/>
        <v>#DIV/0!</v>
      </c>
      <c r="AT37" s="86">
        <v>0</v>
      </c>
      <c r="AU37" s="87">
        <v>0</v>
      </c>
      <c r="AV37" s="86">
        <v>0</v>
      </c>
      <c r="AW37" s="86">
        <v>15</v>
      </c>
      <c r="AX37" s="87">
        <f t="shared" si="27"/>
        <v>0</v>
      </c>
      <c r="AY37" s="88">
        <v>41</v>
      </c>
      <c r="AZ37" s="88">
        <v>41</v>
      </c>
      <c r="BA37" s="89">
        <f>AZ37*100/E37</f>
        <v>3.0850263355906695</v>
      </c>
      <c r="BB37" s="88">
        <v>41</v>
      </c>
      <c r="BC37" s="90">
        <f t="shared" si="26"/>
        <v>100</v>
      </c>
      <c r="BD37" s="88">
        <v>41</v>
      </c>
      <c r="BE37" s="88">
        <v>0</v>
      </c>
      <c r="BF37" s="89">
        <f>BE37*100/E37</f>
        <v>0</v>
      </c>
      <c r="BG37" s="88">
        <v>0</v>
      </c>
      <c r="BH37" s="88">
        <v>0</v>
      </c>
      <c r="BI37" s="88">
        <v>0</v>
      </c>
      <c r="BJ37" s="90">
        <v>0</v>
      </c>
      <c r="BK37" s="88">
        <v>0</v>
      </c>
      <c r="BL37" s="88">
        <v>0</v>
      </c>
    </row>
    <row r="38" spans="1:64" ht="30" customHeight="1">
      <c r="A38" s="31">
        <v>33</v>
      </c>
      <c r="B38" s="7" t="s">
        <v>34</v>
      </c>
      <c r="C38" s="56">
        <v>3817</v>
      </c>
      <c r="D38" s="56">
        <v>4634</v>
      </c>
      <c r="E38" s="56">
        <v>991</v>
      </c>
      <c r="F38" s="8">
        <f t="shared" si="4"/>
        <v>25.962798008907519</v>
      </c>
      <c r="G38" s="56">
        <v>991</v>
      </c>
      <c r="H38" s="8">
        <f t="shared" si="0"/>
        <v>25.962798008907519</v>
      </c>
      <c r="I38" s="10">
        <f t="shared" si="5"/>
        <v>0</v>
      </c>
      <c r="J38" s="10">
        <v>991</v>
      </c>
      <c r="K38" s="11">
        <f t="shared" si="1"/>
        <v>0</v>
      </c>
      <c r="L38" s="10">
        <v>1170</v>
      </c>
      <c r="M38" s="8">
        <f t="shared" si="6"/>
        <v>118.06256306760848</v>
      </c>
      <c r="N38" s="10">
        <f t="shared" si="7"/>
        <v>179</v>
      </c>
      <c r="O38" s="10">
        <v>942</v>
      </c>
      <c r="P38" s="8">
        <f t="shared" si="2"/>
        <v>24.679067330364159</v>
      </c>
      <c r="Q38" s="10">
        <f t="shared" si="8"/>
        <v>228</v>
      </c>
      <c r="R38" s="8">
        <f t="shared" si="9"/>
        <v>19.487179487179485</v>
      </c>
      <c r="S38" s="10">
        <v>71</v>
      </c>
      <c r="T38" s="8">
        <f t="shared" si="10"/>
        <v>7.1644803229061553</v>
      </c>
      <c r="U38" s="10">
        <v>139</v>
      </c>
      <c r="V38" s="8">
        <f t="shared" si="11"/>
        <v>14.026236125126136</v>
      </c>
      <c r="W38" s="10">
        <v>683</v>
      </c>
      <c r="X38" s="8">
        <f t="shared" si="12"/>
        <v>68.920282542885971</v>
      </c>
      <c r="Y38" s="10">
        <v>98</v>
      </c>
      <c r="Z38" s="8">
        <f t="shared" si="13"/>
        <v>9.8890010090817348</v>
      </c>
      <c r="AA38" s="10">
        <f t="shared" si="14"/>
        <v>991</v>
      </c>
      <c r="AB38" s="10">
        <f t="shared" si="15"/>
        <v>0</v>
      </c>
      <c r="AC38" s="10">
        <v>365</v>
      </c>
      <c r="AD38" s="8">
        <f t="shared" si="16"/>
        <v>36.831483350151359</v>
      </c>
      <c r="AE38" s="10">
        <v>303</v>
      </c>
      <c r="AF38" s="8">
        <f t="shared" si="3"/>
        <v>83.013698630136986</v>
      </c>
      <c r="AG38" s="8">
        <f t="shared" si="17"/>
        <v>30.575176589303734</v>
      </c>
      <c r="AH38" s="10">
        <v>369</v>
      </c>
      <c r="AI38" s="8">
        <f t="shared" si="18"/>
        <v>121.78217821782178</v>
      </c>
      <c r="AJ38" s="10">
        <v>351</v>
      </c>
      <c r="AK38" s="8">
        <f t="shared" si="19"/>
        <v>95.121951219512198</v>
      </c>
      <c r="AL38" s="8">
        <f t="shared" si="20"/>
        <v>37.261146496815286</v>
      </c>
      <c r="AM38" s="10">
        <f t="shared" si="21"/>
        <v>18</v>
      </c>
      <c r="AN38" s="8">
        <f t="shared" si="22"/>
        <v>4.8780487804878048</v>
      </c>
      <c r="AO38" s="86">
        <v>4</v>
      </c>
      <c r="AP38" s="87">
        <f t="shared" si="23"/>
        <v>0.40363269424823411</v>
      </c>
      <c r="AQ38" s="86">
        <v>0</v>
      </c>
      <c r="AR38" s="87">
        <f t="shared" si="24"/>
        <v>0</v>
      </c>
      <c r="AS38" s="87">
        <f t="shared" si="25"/>
        <v>0</v>
      </c>
      <c r="AT38" s="86">
        <v>0</v>
      </c>
      <c r="AU38" s="87">
        <v>0</v>
      </c>
      <c r="AV38" s="86">
        <v>0</v>
      </c>
      <c r="AW38" s="86">
        <v>61</v>
      </c>
      <c r="AX38" s="87">
        <f t="shared" si="27"/>
        <v>0</v>
      </c>
      <c r="AY38" s="88">
        <v>30</v>
      </c>
      <c r="AZ38" s="88">
        <v>36</v>
      </c>
      <c r="BA38" s="89">
        <f>AZ38*100/E38</f>
        <v>3.6326942482341069</v>
      </c>
      <c r="BB38" s="88">
        <v>4</v>
      </c>
      <c r="BC38" s="90">
        <f t="shared" si="26"/>
        <v>13.333333333333334</v>
      </c>
      <c r="BD38" s="88">
        <v>16</v>
      </c>
      <c r="BE38" s="88">
        <v>8</v>
      </c>
      <c r="BF38" s="89">
        <f>BE38*100/E38</f>
        <v>0.80726538849646823</v>
      </c>
      <c r="BG38" s="88">
        <v>11</v>
      </c>
      <c r="BH38" s="88">
        <v>9</v>
      </c>
      <c r="BI38" s="88">
        <v>5</v>
      </c>
      <c r="BJ38" s="90">
        <f t="shared" si="28"/>
        <v>62.5</v>
      </c>
      <c r="BK38" s="88">
        <v>8</v>
      </c>
      <c r="BL38" s="88">
        <v>8</v>
      </c>
    </row>
    <row r="39" spans="1:64" ht="30.75" customHeight="1">
      <c r="A39" s="31">
        <v>34</v>
      </c>
      <c r="B39" s="7" t="s">
        <v>35</v>
      </c>
      <c r="C39" s="56">
        <v>14933</v>
      </c>
      <c r="D39" s="56">
        <v>14933</v>
      </c>
      <c r="E39" s="56">
        <v>3414</v>
      </c>
      <c r="F39" s="8">
        <f t="shared" si="4"/>
        <v>22.862117457978972</v>
      </c>
      <c r="G39" s="56">
        <v>3414</v>
      </c>
      <c r="H39" s="8">
        <f t="shared" si="0"/>
        <v>22.862117457978972</v>
      </c>
      <c r="I39" s="10">
        <f t="shared" si="5"/>
        <v>0</v>
      </c>
      <c r="J39" s="10">
        <v>3414</v>
      </c>
      <c r="K39" s="11">
        <f t="shared" si="1"/>
        <v>0</v>
      </c>
      <c r="L39" s="10">
        <v>3256</v>
      </c>
      <c r="M39" s="8">
        <f t="shared" si="6"/>
        <v>95.371997656707677</v>
      </c>
      <c r="N39" s="10">
        <f t="shared" si="7"/>
        <v>-158</v>
      </c>
      <c r="O39" s="10">
        <v>3196</v>
      </c>
      <c r="P39" s="8">
        <f t="shared" si="2"/>
        <v>21.402263443380434</v>
      </c>
      <c r="Q39" s="10">
        <f t="shared" si="8"/>
        <v>60</v>
      </c>
      <c r="R39" s="8">
        <f t="shared" si="9"/>
        <v>1.8427518427518428</v>
      </c>
      <c r="S39" s="10">
        <v>829</v>
      </c>
      <c r="T39" s="8">
        <f t="shared" si="10"/>
        <v>24.282366725248973</v>
      </c>
      <c r="U39" s="10">
        <v>540</v>
      </c>
      <c r="V39" s="8">
        <f t="shared" si="11"/>
        <v>15.817223198594025</v>
      </c>
      <c r="W39" s="10">
        <v>1356</v>
      </c>
      <c r="X39" s="8">
        <f t="shared" si="12"/>
        <v>39.718804920913882</v>
      </c>
      <c r="Y39" s="10">
        <v>689</v>
      </c>
      <c r="Z39" s="8">
        <f t="shared" si="13"/>
        <v>20.181605155243115</v>
      </c>
      <c r="AA39" s="10">
        <f t="shared" si="14"/>
        <v>3414</v>
      </c>
      <c r="AB39" s="10">
        <f t="shared" si="15"/>
        <v>0</v>
      </c>
      <c r="AC39" s="10">
        <v>920</v>
      </c>
      <c r="AD39" s="8">
        <f t="shared" si="16"/>
        <v>26.947861745752782</v>
      </c>
      <c r="AE39" s="10">
        <v>811</v>
      </c>
      <c r="AF39" s="8">
        <f t="shared" si="3"/>
        <v>88.152173913043484</v>
      </c>
      <c r="AG39" s="8">
        <f t="shared" si="17"/>
        <v>23.755125951962508</v>
      </c>
      <c r="AH39" s="10">
        <v>720</v>
      </c>
      <c r="AI39" s="8">
        <f t="shared" si="18"/>
        <v>88.779284833538838</v>
      </c>
      <c r="AJ39" s="10">
        <v>690</v>
      </c>
      <c r="AK39" s="8">
        <f t="shared" si="19"/>
        <v>95.833333333333329</v>
      </c>
      <c r="AL39" s="8">
        <f t="shared" si="20"/>
        <v>21.589486858573217</v>
      </c>
      <c r="AM39" s="10">
        <f t="shared" si="21"/>
        <v>30</v>
      </c>
      <c r="AN39" s="8">
        <f t="shared" si="22"/>
        <v>4.166666666666667</v>
      </c>
      <c r="AO39" s="86">
        <v>42</v>
      </c>
      <c r="AP39" s="87">
        <f t="shared" si="23"/>
        <v>1.2302284710017575</v>
      </c>
      <c r="AQ39" s="86">
        <v>63</v>
      </c>
      <c r="AR39" s="87">
        <f t="shared" si="24"/>
        <v>1.8453427065026362</v>
      </c>
      <c r="AS39" s="87">
        <f t="shared" si="25"/>
        <v>150</v>
      </c>
      <c r="AT39" s="86">
        <v>37</v>
      </c>
      <c r="AU39" s="87">
        <f t="shared" si="29"/>
        <v>58.730158730158728</v>
      </c>
      <c r="AV39" s="86">
        <v>186</v>
      </c>
      <c r="AW39" s="86">
        <v>246</v>
      </c>
      <c r="AX39" s="87">
        <f t="shared" si="27"/>
        <v>75.609756097560975</v>
      </c>
      <c r="AY39" s="88">
        <v>172</v>
      </c>
      <c r="AZ39" s="88">
        <v>170</v>
      </c>
      <c r="BA39" s="89">
        <f>AZ39*100/E39</f>
        <v>4.9794961921499707</v>
      </c>
      <c r="BB39" s="88">
        <v>150</v>
      </c>
      <c r="BC39" s="90">
        <f t="shared" si="26"/>
        <v>87.20930232558139</v>
      </c>
      <c r="BD39" s="88">
        <v>172</v>
      </c>
      <c r="BE39" s="88">
        <v>9</v>
      </c>
      <c r="BF39" s="89">
        <f>BE39*100/E39</f>
        <v>0.26362038664323373</v>
      </c>
      <c r="BG39" s="88">
        <v>9</v>
      </c>
      <c r="BH39" s="88">
        <v>6</v>
      </c>
      <c r="BI39" s="88">
        <v>9</v>
      </c>
      <c r="BJ39" s="90">
        <f t="shared" si="28"/>
        <v>100</v>
      </c>
      <c r="BK39" s="88">
        <v>9</v>
      </c>
      <c r="BL39" s="88">
        <v>6</v>
      </c>
    </row>
    <row r="40" spans="1:64" ht="29.25" customHeight="1">
      <c r="A40" s="31">
        <v>35</v>
      </c>
      <c r="B40" s="7" t="s">
        <v>36</v>
      </c>
      <c r="C40" s="56">
        <v>4379</v>
      </c>
      <c r="D40" s="56">
        <v>4379</v>
      </c>
      <c r="E40" s="56">
        <v>1123</v>
      </c>
      <c r="F40" s="8">
        <f t="shared" si="4"/>
        <v>25.64512445763873</v>
      </c>
      <c r="G40" s="56">
        <v>912</v>
      </c>
      <c r="H40" s="8">
        <f t="shared" si="0"/>
        <v>20.826672756337064</v>
      </c>
      <c r="I40" s="24">
        <f t="shared" si="5"/>
        <v>211</v>
      </c>
      <c r="J40" s="10">
        <v>1123</v>
      </c>
      <c r="K40" s="11">
        <f t="shared" si="1"/>
        <v>0</v>
      </c>
      <c r="L40" s="10">
        <v>780</v>
      </c>
      <c r="M40" s="8">
        <f t="shared" si="6"/>
        <v>69.456812110418525</v>
      </c>
      <c r="N40" s="10">
        <f t="shared" si="7"/>
        <v>-343</v>
      </c>
      <c r="O40" s="10">
        <v>723</v>
      </c>
      <c r="P40" s="8">
        <f t="shared" si="2"/>
        <v>16.510618862754054</v>
      </c>
      <c r="Q40" s="10">
        <f t="shared" si="8"/>
        <v>57</v>
      </c>
      <c r="R40" s="8">
        <f t="shared" si="9"/>
        <v>7.3076923076923075</v>
      </c>
      <c r="S40" s="10">
        <v>60</v>
      </c>
      <c r="T40" s="8">
        <f t="shared" si="10"/>
        <v>5.3428317008014243</v>
      </c>
      <c r="U40" s="10">
        <v>271</v>
      </c>
      <c r="V40" s="8">
        <f t="shared" si="11"/>
        <v>24.131789848619768</v>
      </c>
      <c r="W40" s="10">
        <v>628</v>
      </c>
      <c r="X40" s="8">
        <f t="shared" si="12"/>
        <v>55.921638468388245</v>
      </c>
      <c r="Y40" s="10">
        <v>164</v>
      </c>
      <c r="Z40" s="8">
        <f t="shared" si="13"/>
        <v>14.603739982190561</v>
      </c>
      <c r="AA40" s="10">
        <f t="shared" si="14"/>
        <v>1123</v>
      </c>
      <c r="AB40" s="10">
        <f t="shared" si="15"/>
        <v>0</v>
      </c>
      <c r="AC40" s="10">
        <v>427</v>
      </c>
      <c r="AD40" s="8">
        <f t="shared" si="16"/>
        <v>38.02315227070347</v>
      </c>
      <c r="AE40" s="10">
        <v>427</v>
      </c>
      <c r="AF40" s="8">
        <f t="shared" si="3"/>
        <v>100</v>
      </c>
      <c r="AG40" s="8">
        <f t="shared" si="17"/>
        <v>38.02315227070347</v>
      </c>
      <c r="AH40" s="10">
        <v>283</v>
      </c>
      <c r="AI40" s="8">
        <f t="shared" si="18"/>
        <v>66.276346604215462</v>
      </c>
      <c r="AJ40" s="10">
        <v>258</v>
      </c>
      <c r="AK40" s="8">
        <f t="shared" si="19"/>
        <v>91.166077738515895</v>
      </c>
      <c r="AL40" s="8">
        <f t="shared" si="20"/>
        <v>35.684647302904565</v>
      </c>
      <c r="AM40" s="10">
        <f t="shared" si="21"/>
        <v>25</v>
      </c>
      <c r="AN40" s="8">
        <f t="shared" si="22"/>
        <v>8.8339222614840995</v>
      </c>
      <c r="AO40" s="86">
        <v>48</v>
      </c>
      <c r="AP40" s="87">
        <f t="shared" si="23"/>
        <v>4.2742653606411398</v>
      </c>
      <c r="AQ40" s="86">
        <v>27</v>
      </c>
      <c r="AR40" s="87">
        <f t="shared" si="24"/>
        <v>2.404274265360641</v>
      </c>
      <c r="AS40" s="87">
        <f t="shared" si="25"/>
        <v>56.25</v>
      </c>
      <c r="AT40" s="86">
        <v>38</v>
      </c>
      <c r="AU40" s="87">
        <f t="shared" si="29"/>
        <v>140.74074074074073</v>
      </c>
      <c r="AV40" s="86">
        <v>2</v>
      </c>
      <c r="AW40" s="86">
        <v>78</v>
      </c>
      <c r="AX40" s="87">
        <f t="shared" si="27"/>
        <v>2.5641025641025643</v>
      </c>
      <c r="AY40" s="88">
        <v>13</v>
      </c>
      <c r="AZ40" s="88">
        <v>13</v>
      </c>
      <c r="BA40" s="89">
        <f>AZ40*100/E40</f>
        <v>1.1576135351736421</v>
      </c>
      <c r="BB40" s="88">
        <v>0</v>
      </c>
      <c r="BC40" s="90">
        <f t="shared" si="26"/>
        <v>0</v>
      </c>
      <c r="BD40" s="88">
        <v>29</v>
      </c>
      <c r="BE40" s="88">
        <v>1</v>
      </c>
      <c r="BF40" s="89">
        <f>BE40*100/E40</f>
        <v>8.9047195013357075E-2</v>
      </c>
      <c r="BG40" s="88">
        <v>1</v>
      </c>
      <c r="BH40" s="88">
        <v>1</v>
      </c>
      <c r="BI40" s="88">
        <v>0</v>
      </c>
      <c r="BJ40" s="90">
        <f t="shared" si="28"/>
        <v>0</v>
      </c>
      <c r="BK40" s="88">
        <v>1</v>
      </c>
      <c r="BL40" s="88">
        <v>1</v>
      </c>
    </row>
    <row r="41" spans="1:64" ht="30" customHeight="1">
      <c r="A41" s="31">
        <v>36</v>
      </c>
      <c r="B41" s="7" t="s">
        <v>37</v>
      </c>
      <c r="C41" s="56">
        <v>4804</v>
      </c>
      <c r="D41" s="56">
        <v>4804</v>
      </c>
      <c r="E41" s="56">
        <v>1182</v>
      </c>
      <c r="F41" s="8">
        <f t="shared" si="4"/>
        <v>24.604496253122399</v>
      </c>
      <c r="G41" s="56">
        <v>1182</v>
      </c>
      <c r="H41" s="8">
        <f t="shared" si="0"/>
        <v>24.604496253122399</v>
      </c>
      <c r="I41" s="10">
        <f t="shared" si="5"/>
        <v>0</v>
      </c>
      <c r="J41" s="10">
        <v>1182</v>
      </c>
      <c r="K41" s="11">
        <f t="shared" si="1"/>
        <v>0</v>
      </c>
      <c r="L41" s="10">
        <v>1170</v>
      </c>
      <c r="M41" s="8">
        <f t="shared" si="6"/>
        <v>98.984771573604064</v>
      </c>
      <c r="N41" s="10">
        <f t="shared" si="7"/>
        <v>-12</v>
      </c>
      <c r="O41" s="10">
        <v>1166</v>
      </c>
      <c r="P41" s="8">
        <f t="shared" si="2"/>
        <v>24.271440466278101</v>
      </c>
      <c r="Q41" s="10">
        <f t="shared" si="8"/>
        <v>4</v>
      </c>
      <c r="R41" s="8">
        <f t="shared" si="9"/>
        <v>0.34188034188034189</v>
      </c>
      <c r="S41" s="10">
        <v>210</v>
      </c>
      <c r="T41" s="8">
        <f t="shared" si="10"/>
        <v>17.766497461928935</v>
      </c>
      <c r="U41" s="10">
        <v>161</v>
      </c>
      <c r="V41" s="8">
        <f t="shared" si="11"/>
        <v>13.620981387478849</v>
      </c>
      <c r="W41" s="10">
        <v>734</v>
      </c>
      <c r="X41" s="8">
        <f t="shared" si="12"/>
        <v>62.098138747884938</v>
      </c>
      <c r="Y41" s="10">
        <v>77</v>
      </c>
      <c r="Z41" s="8">
        <f t="shared" si="13"/>
        <v>6.5143824027072759</v>
      </c>
      <c r="AA41" s="10">
        <f t="shared" si="14"/>
        <v>1182</v>
      </c>
      <c r="AB41" s="10">
        <f t="shared" si="15"/>
        <v>0</v>
      </c>
      <c r="AC41" s="10">
        <v>312</v>
      </c>
      <c r="AD41" s="8">
        <f t="shared" si="16"/>
        <v>26.395939086294415</v>
      </c>
      <c r="AE41" s="10">
        <v>310</v>
      </c>
      <c r="AF41" s="8">
        <f>AE41*100/AC41</f>
        <v>99.358974358974365</v>
      </c>
      <c r="AG41" s="8">
        <f t="shared" si="17"/>
        <v>26.226734348561759</v>
      </c>
      <c r="AH41" s="10">
        <v>322</v>
      </c>
      <c r="AI41" s="8">
        <f t="shared" si="18"/>
        <v>103.87096774193549</v>
      </c>
      <c r="AJ41" s="10">
        <v>321</v>
      </c>
      <c r="AK41" s="8">
        <f t="shared" si="19"/>
        <v>99.689440993788821</v>
      </c>
      <c r="AL41" s="8">
        <f t="shared" si="20"/>
        <v>27.530017152658662</v>
      </c>
      <c r="AM41" s="10">
        <f t="shared" si="21"/>
        <v>1</v>
      </c>
      <c r="AN41" s="8">
        <f t="shared" si="22"/>
        <v>0.3105590062111801</v>
      </c>
      <c r="AO41" s="86">
        <v>0</v>
      </c>
      <c r="AP41" s="87">
        <f t="shared" si="23"/>
        <v>0</v>
      </c>
      <c r="AQ41" s="86">
        <v>0</v>
      </c>
      <c r="AR41" s="87">
        <f t="shared" si="24"/>
        <v>0</v>
      </c>
      <c r="AS41" s="87">
        <v>0</v>
      </c>
      <c r="AT41" s="86">
        <v>27</v>
      </c>
      <c r="AU41" s="87">
        <v>0</v>
      </c>
      <c r="AV41" s="86">
        <v>9</v>
      </c>
      <c r="AW41" s="86">
        <v>0</v>
      </c>
      <c r="AX41" s="87">
        <v>0</v>
      </c>
      <c r="AY41" s="88">
        <v>351</v>
      </c>
      <c r="AZ41" s="88">
        <v>351</v>
      </c>
      <c r="BA41" s="89">
        <f>AZ41*100/E41</f>
        <v>29.695431472081218</v>
      </c>
      <c r="BB41" s="88">
        <v>351</v>
      </c>
      <c r="BC41" s="90">
        <f t="shared" si="26"/>
        <v>100</v>
      </c>
      <c r="BD41" s="88">
        <v>18</v>
      </c>
      <c r="BE41" s="88">
        <v>6</v>
      </c>
      <c r="BF41" s="89">
        <f>BE41*100/E41</f>
        <v>0.50761421319796951</v>
      </c>
      <c r="BG41" s="88">
        <v>3</v>
      </c>
      <c r="BH41" s="88">
        <v>3</v>
      </c>
      <c r="BI41" s="88">
        <v>6</v>
      </c>
      <c r="BJ41" s="90">
        <f t="shared" si="28"/>
        <v>100</v>
      </c>
      <c r="BK41" s="88">
        <v>6</v>
      </c>
      <c r="BL41" s="88">
        <v>6</v>
      </c>
    </row>
    <row r="42" spans="1:64" ht="31.5" customHeight="1">
      <c r="A42" s="31">
        <v>37</v>
      </c>
      <c r="B42" s="7" t="s">
        <v>38</v>
      </c>
      <c r="C42" s="56">
        <v>2778</v>
      </c>
      <c r="D42" s="56">
        <v>2778</v>
      </c>
      <c r="E42" s="56">
        <v>1321</v>
      </c>
      <c r="F42" s="8">
        <f t="shared" si="4"/>
        <v>47.552195824334056</v>
      </c>
      <c r="G42" s="56">
        <v>1321</v>
      </c>
      <c r="H42" s="8">
        <f t="shared" si="0"/>
        <v>47.552195824334056</v>
      </c>
      <c r="I42" s="10">
        <f t="shared" si="5"/>
        <v>0</v>
      </c>
      <c r="J42" s="10">
        <v>1321</v>
      </c>
      <c r="K42" s="11">
        <f t="shared" si="1"/>
        <v>0</v>
      </c>
      <c r="L42" s="10">
        <v>1329</v>
      </c>
      <c r="M42" s="8">
        <f t="shared" si="6"/>
        <v>100.60560181680545</v>
      </c>
      <c r="N42" s="10">
        <f t="shared" si="7"/>
        <v>8</v>
      </c>
      <c r="O42" s="10">
        <v>725</v>
      </c>
      <c r="P42" s="8">
        <f t="shared" si="2"/>
        <v>26.097912167026639</v>
      </c>
      <c r="Q42" s="10">
        <f t="shared" si="8"/>
        <v>604</v>
      </c>
      <c r="R42" s="8">
        <f t="shared" si="9"/>
        <v>45.447705041384502</v>
      </c>
      <c r="S42" s="10">
        <v>38</v>
      </c>
      <c r="T42" s="8">
        <f t="shared" si="10"/>
        <v>2.8766086298258893</v>
      </c>
      <c r="U42" s="10">
        <v>52</v>
      </c>
      <c r="V42" s="8">
        <f t="shared" si="11"/>
        <v>3.9364118092354277</v>
      </c>
      <c r="W42" s="10">
        <v>1140</v>
      </c>
      <c r="X42" s="8">
        <f t="shared" si="12"/>
        <v>86.29825889477668</v>
      </c>
      <c r="Y42" s="10">
        <v>91</v>
      </c>
      <c r="Z42" s="8">
        <f t="shared" si="13"/>
        <v>6.8887206661619986</v>
      </c>
      <c r="AA42" s="10">
        <f t="shared" si="14"/>
        <v>1321</v>
      </c>
      <c r="AB42" s="10">
        <f t="shared" si="15"/>
        <v>0</v>
      </c>
      <c r="AC42" s="10">
        <v>267</v>
      </c>
      <c r="AD42" s="8">
        <f t="shared" si="16"/>
        <v>20.211960635881908</v>
      </c>
      <c r="AE42" s="10">
        <v>264</v>
      </c>
      <c r="AF42" s="8">
        <f t="shared" ref="AF42:AF67" si="30">AE42*100/AC42</f>
        <v>98.876404494382029</v>
      </c>
      <c r="AG42" s="8">
        <f t="shared" si="17"/>
        <v>19.984859954579864</v>
      </c>
      <c r="AH42" s="10">
        <v>266</v>
      </c>
      <c r="AI42" s="8">
        <f t="shared" si="18"/>
        <v>100.75757575757575</v>
      </c>
      <c r="AJ42" s="10">
        <v>190</v>
      </c>
      <c r="AK42" s="8">
        <f t="shared" si="19"/>
        <v>71.428571428571431</v>
      </c>
      <c r="AL42" s="8">
        <f t="shared" si="20"/>
        <v>26.206896551724139</v>
      </c>
      <c r="AM42" s="10">
        <f t="shared" si="21"/>
        <v>76</v>
      </c>
      <c r="AN42" s="8">
        <f t="shared" si="22"/>
        <v>28.571428571428573</v>
      </c>
      <c r="AO42" s="86">
        <v>7</v>
      </c>
      <c r="AP42" s="87">
        <f t="shared" si="23"/>
        <v>0.52990158970476908</v>
      </c>
      <c r="AQ42" s="86">
        <v>7</v>
      </c>
      <c r="AR42" s="87">
        <f t="shared" si="24"/>
        <v>0.52990158970476908</v>
      </c>
      <c r="AS42" s="87">
        <v>0</v>
      </c>
      <c r="AT42" s="86">
        <v>1</v>
      </c>
      <c r="AU42" s="87">
        <f t="shared" si="29"/>
        <v>14.285714285714286</v>
      </c>
      <c r="AV42" s="86">
        <v>20</v>
      </c>
      <c r="AW42" s="86">
        <v>15</v>
      </c>
      <c r="AX42" s="87">
        <f t="shared" si="27"/>
        <v>133.33333333333334</v>
      </c>
      <c r="AY42" s="88">
        <v>14</v>
      </c>
      <c r="AZ42" s="88">
        <v>14</v>
      </c>
      <c r="BA42" s="89">
        <f>AZ42*100/E42</f>
        <v>1.0598031794095382</v>
      </c>
      <c r="BB42" s="88">
        <v>14</v>
      </c>
      <c r="BC42" s="90">
        <f t="shared" si="26"/>
        <v>100</v>
      </c>
      <c r="BD42" s="88">
        <v>20</v>
      </c>
      <c r="BE42" s="88">
        <v>5</v>
      </c>
      <c r="BF42" s="89">
        <f>BE42*100/E42</f>
        <v>0.37850113550340653</v>
      </c>
      <c r="BG42" s="88">
        <v>1</v>
      </c>
      <c r="BH42" s="88">
        <v>0</v>
      </c>
      <c r="BI42" s="88">
        <v>5</v>
      </c>
      <c r="BJ42" s="90">
        <f t="shared" si="28"/>
        <v>100</v>
      </c>
      <c r="BK42" s="88">
        <v>5</v>
      </c>
      <c r="BL42" s="88">
        <v>5</v>
      </c>
    </row>
    <row r="43" spans="1:64" ht="31.5" customHeight="1">
      <c r="A43" s="31">
        <v>38</v>
      </c>
      <c r="B43" s="4" t="s">
        <v>39</v>
      </c>
      <c r="C43" s="56">
        <v>4475</v>
      </c>
      <c r="D43" s="56">
        <v>4475</v>
      </c>
      <c r="E43" s="56">
        <v>676</v>
      </c>
      <c r="F43" s="8">
        <f t="shared" si="4"/>
        <v>15.106145251396647</v>
      </c>
      <c r="G43" s="56">
        <v>676</v>
      </c>
      <c r="H43" s="8">
        <f t="shared" si="0"/>
        <v>15.106145251396647</v>
      </c>
      <c r="I43" s="10">
        <f t="shared" si="5"/>
        <v>0</v>
      </c>
      <c r="J43" s="10">
        <v>676</v>
      </c>
      <c r="K43" s="11">
        <f t="shared" si="1"/>
        <v>0</v>
      </c>
      <c r="L43" s="10">
        <v>617</v>
      </c>
      <c r="M43" s="15">
        <f t="shared" si="6"/>
        <v>91.272189349112423</v>
      </c>
      <c r="N43" s="10">
        <f t="shared" si="7"/>
        <v>-59</v>
      </c>
      <c r="O43" s="10">
        <v>606</v>
      </c>
      <c r="P43" s="8">
        <f t="shared" si="2"/>
        <v>13.541899441340782</v>
      </c>
      <c r="Q43" s="10">
        <f t="shared" si="8"/>
        <v>11</v>
      </c>
      <c r="R43" s="8">
        <f t="shared" si="9"/>
        <v>1.7828200972447326</v>
      </c>
      <c r="S43" s="10">
        <v>63</v>
      </c>
      <c r="T43" s="8">
        <f t="shared" si="10"/>
        <v>9.3195266272189343</v>
      </c>
      <c r="U43" s="10">
        <v>20</v>
      </c>
      <c r="V43" s="8">
        <f t="shared" si="11"/>
        <v>2.9585798816568047</v>
      </c>
      <c r="W43" s="10">
        <v>469</v>
      </c>
      <c r="X43" s="8">
        <f t="shared" si="12"/>
        <v>69.378698224852073</v>
      </c>
      <c r="Y43" s="10">
        <v>124</v>
      </c>
      <c r="Z43" s="8">
        <f t="shared" si="13"/>
        <v>18.34319526627219</v>
      </c>
      <c r="AA43" s="10">
        <f t="shared" si="14"/>
        <v>676</v>
      </c>
      <c r="AB43" s="10">
        <f t="shared" si="15"/>
        <v>0</v>
      </c>
      <c r="AC43" s="10">
        <v>133</v>
      </c>
      <c r="AD43" s="8">
        <f t="shared" si="16"/>
        <v>19.674556213017752</v>
      </c>
      <c r="AE43" s="10">
        <v>99</v>
      </c>
      <c r="AF43" s="8">
        <f t="shared" si="30"/>
        <v>74.436090225563916</v>
      </c>
      <c r="AG43" s="8">
        <f t="shared" si="17"/>
        <v>14.644970414201184</v>
      </c>
      <c r="AH43" s="10">
        <v>99</v>
      </c>
      <c r="AI43" s="8">
        <f t="shared" si="18"/>
        <v>100</v>
      </c>
      <c r="AJ43" s="10">
        <v>94</v>
      </c>
      <c r="AK43" s="8">
        <f t="shared" si="19"/>
        <v>94.949494949494948</v>
      </c>
      <c r="AL43" s="8">
        <f t="shared" si="20"/>
        <v>15.511551155115512</v>
      </c>
      <c r="AM43" s="10">
        <f t="shared" si="21"/>
        <v>5</v>
      </c>
      <c r="AN43" s="8">
        <f t="shared" si="22"/>
        <v>5.0505050505050502</v>
      </c>
      <c r="AO43" s="86">
        <v>10</v>
      </c>
      <c r="AP43" s="87">
        <f t="shared" si="23"/>
        <v>1.4792899408284024</v>
      </c>
      <c r="AQ43" s="86">
        <v>3</v>
      </c>
      <c r="AR43" s="87">
        <f t="shared" si="24"/>
        <v>0.4437869822485207</v>
      </c>
      <c r="AS43" s="87">
        <f t="shared" si="25"/>
        <v>30</v>
      </c>
      <c r="AT43" s="86">
        <v>0</v>
      </c>
      <c r="AU43" s="87">
        <v>0</v>
      </c>
      <c r="AV43" s="86">
        <v>4</v>
      </c>
      <c r="AW43" s="86">
        <v>52</v>
      </c>
      <c r="AX43" s="87">
        <f t="shared" si="27"/>
        <v>7.6923076923076925</v>
      </c>
      <c r="AY43" s="88">
        <v>18</v>
      </c>
      <c r="AZ43" s="88">
        <v>18</v>
      </c>
      <c r="BA43" s="89">
        <f>AZ43*100/E43</f>
        <v>2.6627218934911241</v>
      </c>
      <c r="BB43" s="88">
        <v>18</v>
      </c>
      <c r="BC43" s="90">
        <f t="shared" si="26"/>
        <v>100</v>
      </c>
      <c r="BD43" s="88">
        <v>18</v>
      </c>
      <c r="BE43" s="88">
        <v>5</v>
      </c>
      <c r="BF43" s="89">
        <f>BE43*100/E43</f>
        <v>0.73964497041420119</v>
      </c>
      <c r="BG43" s="88">
        <v>5</v>
      </c>
      <c r="BH43" s="88">
        <v>3</v>
      </c>
      <c r="BI43" s="88">
        <v>5</v>
      </c>
      <c r="BJ43" s="90">
        <f t="shared" si="28"/>
        <v>100</v>
      </c>
      <c r="BK43" s="88">
        <v>5</v>
      </c>
      <c r="BL43" s="88">
        <v>3</v>
      </c>
    </row>
    <row r="44" spans="1:64" ht="29.25" customHeight="1">
      <c r="A44" s="31">
        <v>39</v>
      </c>
      <c r="B44" s="4" t="s">
        <v>40</v>
      </c>
      <c r="C44" s="56">
        <v>7263</v>
      </c>
      <c r="D44" s="56">
        <v>7263</v>
      </c>
      <c r="E44" s="56">
        <v>1826</v>
      </c>
      <c r="F44" s="8">
        <f t="shared" si="4"/>
        <v>25.14112625636789</v>
      </c>
      <c r="G44" s="56">
        <v>1826</v>
      </c>
      <c r="H44" s="8">
        <f t="shared" si="0"/>
        <v>25.14112625636789</v>
      </c>
      <c r="I44" s="10">
        <f t="shared" si="5"/>
        <v>0</v>
      </c>
      <c r="J44" s="10">
        <v>1826</v>
      </c>
      <c r="K44" s="11">
        <f t="shared" si="1"/>
        <v>0</v>
      </c>
      <c r="L44" s="10">
        <v>1799</v>
      </c>
      <c r="M44" s="8">
        <f t="shared" si="6"/>
        <v>98.521358159912381</v>
      </c>
      <c r="N44" s="10">
        <f t="shared" si="7"/>
        <v>-27</v>
      </c>
      <c r="O44" s="10">
        <v>1797</v>
      </c>
      <c r="P44" s="8">
        <f t="shared" si="2"/>
        <v>24.741842213961174</v>
      </c>
      <c r="Q44" s="10">
        <f t="shared" si="8"/>
        <v>2</v>
      </c>
      <c r="R44" s="8">
        <f t="shared" si="9"/>
        <v>0.11117287381878821</v>
      </c>
      <c r="S44" s="10">
        <v>206</v>
      </c>
      <c r="T44" s="8">
        <f t="shared" si="10"/>
        <v>11.281489594742606</v>
      </c>
      <c r="U44" s="10">
        <v>61</v>
      </c>
      <c r="V44" s="8">
        <f t="shared" si="11"/>
        <v>3.3406352683461118</v>
      </c>
      <c r="W44" s="10">
        <v>1139</v>
      </c>
      <c r="X44" s="8">
        <f t="shared" si="12"/>
        <v>62.376779846659367</v>
      </c>
      <c r="Y44" s="10">
        <v>420</v>
      </c>
      <c r="Z44" s="8">
        <f t="shared" si="13"/>
        <v>23.001095290251918</v>
      </c>
      <c r="AA44" s="10">
        <f t="shared" si="14"/>
        <v>1826</v>
      </c>
      <c r="AB44" s="10">
        <f t="shared" si="15"/>
        <v>0</v>
      </c>
      <c r="AC44" s="10">
        <v>519</v>
      </c>
      <c r="AD44" s="8">
        <f t="shared" si="16"/>
        <v>28.42278203723987</v>
      </c>
      <c r="AE44" s="10">
        <v>519</v>
      </c>
      <c r="AF44" s="8">
        <f t="shared" si="30"/>
        <v>100</v>
      </c>
      <c r="AG44" s="8">
        <f t="shared" si="17"/>
        <v>28.42278203723987</v>
      </c>
      <c r="AH44" s="10">
        <v>459</v>
      </c>
      <c r="AI44" s="8">
        <f t="shared" si="18"/>
        <v>88.439306358381501</v>
      </c>
      <c r="AJ44" s="10">
        <v>401</v>
      </c>
      <c r="AK44" s="8">
        <f t="shared" si="19"/>
        <v>87.363834422657959</v>
      </c>
      <c r="AL44" s="8">
        <f t="shared" si="20"/>
        <v>22.3149693934335</v>
      </c>
      <c r="AM44" s="10">
        <f t="shared" si="21"/>
        <v>58</v>
      </c>
      <c r="AN44" s="8">
        <f t="shared" si="22"/>
        <v>12.636165577342048</v>
      </c>
      <c r="AO44" s="86">
        <v>15</v>
      </c>
      <c r="AP44" s="87">
        <f t="shared" si="23"/>
        <v>0.8214676889375685</v>
      </c>
      <c r="AQ44" s="86">
        <v>15</v>
      </c>
      <c r="AR44" s="87">
        <f t="shared" si="24"/>
        <v>0.8214676889375685</v>
      </c>
      <c r="AS44" s="87">
        <f t="shared" si="25"/>
        <v>100</v>
      </c>
      <c r="AT44" s="86">
        <v>15</v>
      </c>
      <c r="AU44" s="87">
        <f t="shared" si="29"/>
        <v>100</v>
      </c>
      <c r="AV44" s="86">
        <v>146</v>
      </c>
      <c r="AW44" s="86">
        <v>146</v>
      </c>
      <c r="AX44" s="87">
        <f t="shared" si="27"/>
        <v>100</v>
      </c>
      <c r="AY44" s="88">
        <v>45</v>
      </c>
      <c r="AZ44" s="88">
        <v>45</v>
      </c>
      <c r="BA44" s="89">
        <f>AZ44*100/E44</f>
        <v>2.4644030668127055</v>
      </c>
      <c r="BB44" s="88">
        <v>45</v>
      </c>
      <c r="BC44" s="90">
        <f t="shared" si="26"/>
        <v>100</v>
      </c>
      <c r="BD44" s="88">
        <v>45</v>
      </c>
      <c r="BE44" s="88">
        <v>0</v>
      </c>
      <c r="BF44" s="89">
        <f>BE44*100/E44</f>
        <v>0</v>
      </c>
      <c r="BG44" s="88">
        <v>0</v>
      </c>
      <c r="BH44" s="88">
        <v>0</v>
      </c>
      <c r="BI44" s="88">
        <v>0</v>
      </c>
      <c r="BJ44" s="90">
        <v>0</v>
      </c>
      <c r="BK44" s="88">
        <v>0</v>
      </c>
      <c r="BL44" s="88">
        <v>0</v>
      </c>
    </row>
    <row r="45" spans="1:64" ht="30.75" customHeight="1">
      <c r="A45" s="31">
        <v>40</v>
      </c>
      <c r="B45" s="4" t="s">
        <v>41</v>
      </c>
      <c r="C45" s="56">
        <v>2136</v>
      </c>
      <c r="D45" s="56">
        <v>2136</v>
      </c>
      <c r="E45" s="56">
        <v>161</v>
      </c>
      <c r="F45" s="8">
        <f t="shared" si="4"/>
        <v>7.5374531835205989</v>
      </c>
      <c r="G45" s="56">
        <v>0</v>
      </c>
      <c r="H45" s="8">
        <f t="shared" si="0"/>
        <v>0</v>
      </c>
      <c r="I45" s="10">
        <f t="shared" si="5"/>
        <v>161</v>
      </c>
      <c r="J45" s="10">
        <v>0</v>
      </c>
      <c r="K45" s="11">
        <f t="shared" si="1"/>
        <v>161</v>
      </c>
      <c r="L45" s="10">
        <v>132</v>
      </c>
      <c r="M45" s="8">
        <f t="shared" si="6"/>
        <v>81.987577639751549</v>
      </c>
      <c r="N45" s="10">
        <f t="shared" si="7"/>
        <v>-29</v>
      </c>
      <c r="O45" s="10">
        <v>132</v>
      </c>
      <c r="P45" s="39">
        <f t="shared" si="2"/>
        <v>6.1797752808988768</v>
      </c>
      <c r="Q45" s="10">
        <f t="shared" si="8"/>
        <v>0</v>
      </c>
      <c r="R45" s="8">
        <f t="shared" si="9"/>
        <v>0</v>
      </c>
      <c r="S45" s="10">
        <v>17</v>
      </c>
      <c r="T45" s="8">
        <f t="shared" si="10"/>
        <v>10.559006211180124</v>
      </c>
      <c r="U45" s="10">
        <v>8</v>
      </c>
      <c r="V45" s="8">
        <f t="shared" si="11"/>
        <v>4.9689440993788816</v>
      </c>
      <c r="W45" s="10">
        <v>103</v>
      </c>
      <c r="X45" s="8">
        <f t="shared" si="12"/>
        <v>63.975155279503106</v>
      </c>
      <c r="Y45" s="10">
        <v>33</v>
      </c>
      <c r="Z45" s="8">
        <f t="shared" si="13"/>
        <v>20.496894409937887</v>
      </c>
      <c r="AA45" s="10">
        <f t="shared" si="14"/>
        <v>161</v>
      </c>
      <c r="AB45" s="10">
        <f t="shared" si="15"/>
        <v>0</v>
      </c>
      <c r="AC45" s="10">
        <v>41</v>
      </c>
      <c r="AD45" s="8">
        <f t="shared" si="16"/>
        <v>25.465838509316772</v>
      </c>
      <c r="AE45" s="10">
        <v>38</v>
      </c>
      <c r="AF45" s="8">
        <f t="shared" si="30"/>
        <v>92.682926829268297</v>
      </c>
      <c r="AG45" s="8">
        <f t="shared" si="17"/>
        <v>23.602484472049689</v>
      </c>
      <c r="AH45" s="10">
        <v>26</v>
      </c>
      <c r="AI45" s="8">
        <f t="shared" si="18"/>
        <v>68.421052631578945</v>
      </c>
      <c r="AJ45" s="10">
        <v>22</v>
      </c>
      <c r="AK45" s="8">
        <f t="shared" si="19"/>
        <v>84.615384615384613</v>
      </c>
      <c r="AL45" s="8">
        <f t="shared" si="20"/>
        <v>16.666666666666668</v>
      </c>
      <c r="AM45" s="10">
        <f t="shared" si="21"/>
        <v>4</v>
      </c>
      <c r="AN45" s="8">
        <f t="shared" si="22"/>
        <v>15.384615384615385</v>
      </c>
      <c r="AO45" s="86">
        <v>4</v>
      </c>
      <c r="AP45" s="87">
        <f t="shared" si="23"/>
        <v>2.4844720496894408</v>
      </c>
      <c r="AQ45" s="86">
        <v>4</v>
      </c>
      <c r="AR45" s="87">
        <f t="shared" si="24"/>
        <v>2.4844720496894408</v>
      </c>
      <c r="AS45" s="87">
        <f t="shared" si="25"/>
        <v>100</v>
      </c>
      <c r="AT45" s="86">
        <v>0</v>
      </c>
      <c r="AU45" s="87">
        <f t="shared" si="29"/>
        <v>0</v>
      </c>
      <c r="AV45" s="86">
        <v>0</v>
      </c>
      <c r="AW45" s="86">
        <v>3</v>
      </c>
      <c r="AX45" s="87">
        <f t="shared" si="27"/>
        <v>0</v>
      </c>
      <c r="AY45" s="88">
        <v>0</v>
      </c>
      <c r="AZ45" s="88">
        <v>0</v>
      </c>
      <c r="BA45" s="89">
        <f>AZ45*100/E45</f>
        <v>0</v>
      </c>
      <c r="BB45" s="88">
        <v>0</v>
      </c>
      <c r="BC45" s="90">
        <v>0</v>
      </c>
      <c r="BD45" s="88">
        <v>0</v>
      </c>
      <c r="BE45" s="88">
        <v>0</v>
      </c>
      <c r="BF45" s="89">
        <f>BE45*100/E45</f>
        <v>0</v>
      </c>
      <c r="BG45" s="88">
        <v>0</v>
      </c>
      <c r="BH45" s="88">
        <v>0</v>
      </c>
      <c r="BI45" s="88">
        <v>0</v>
      </c>
      <c r="BJ45" s="90">
        <v>0</v>
      </c>
      <c r="BK45" s="88">
        <v>0</v>
      </c>
      <c r="BL45" s="88">
        <v>0</v>
      </c>
    </row>
    <row r="46" spans="1:64" ht="30.75" customHeight="1">
      <c r="A46" s="31">
        <v>41</v>
      </c>
      <c r="B46" s="4" t="s">
        <v>42</v>
      </c>
      <c r="C46" s="9">
        <v>2627</v>
      </c>
      <c r="D46" s="9">
        <v>2627</v>
      </c>
      <c r="E46" s="9">
        <v>707</v>
      </c>
      <c r="F46" s="8">
        <f t="shared" si="4"/>
        <v>26.912828321279026</v>
      </c>
      <c r="G46" s="9">
        <v>707</v>
      </c>
      <c r="H46" s="8">
        <f t="shared" si="0"/>
        <v>26.912828321279026</v>
      </c>
      <c r="I46" s="10">
        <f t="shared" si="5"/>
        <v>0</v>
      </c>
      <c r="J46" s="10">
        <v>707</v>
      </c>
      <c r="K46" s="11">
        <f t="shared" si="1"/>
        <v>0</v>
      </c>
      <c r="L46" s="10">
        <v>697</v>
      </c>
      <c r="M46" s="8">
        <f t="shared" si="6"/>
        <v>98.585572842998587</v>
      </c>
      <c r="N46" s="10">
        <f t="shared" si="7"/>
        <v>-10</v>
      </c>
      <c r="O46" s="10">
        <v>670</v>
      </c>
      <c r="P46" s="39">
        <f t="shared" si="2"/>
        <v>25.504377617053674</v>
      </c>
      <c r="Q46" s="10">
        <f t="shared" si="8"/>
        <v>27</v>
      </c>
      <c r="R46" s="8">
        <f t="shared" si="9"/>
        <v>3.873744619799139</v>
      </c>
      <c r="S46" s="10">
        <v>20</v>
      </c>
      <c r="T46" s="8">
        <f t="shared" si="10"/>
        <v>2.8288543140028288</v>
      </c>
      <c r="U46" s="10">
        <v>36</v>
      </c>
      <c r="V46" s="8">
        <f t="shared" si="11"/>
        <v>5.0919377652050919</v>
      </c>
      <c r="W46" s="10">
        <v>452</v>
      </c>
      <c r="X46" s="8">
        <f t="shared" si="12"/>
        <v>63.932107496463935</v>
      </c>
      <c r="Y46" s="10">
        <v>199</v>
      </c>
      <c r="Z46" s="8">
        <f t="shared" si="13"/>
        <v>28.147100424328148</v>
      </c>
      <c r="AA46" s="10">
        <f t="shared" si="14"/>
        <v>707</v>
      </c>
      <c r="AB46" s="10">
        <f t="shared" si="15"/>
        <v>0</v>
      </c>
      <c r="AC46" s="10">
        <v>108</v>
      </c>
      <c r="AD46" s="8">
        <f t="shared" si="16"/>
        <v>15.275813295615276</v>
      </c>
      <c r="AE46" s="10">
        <v>101</v>
      </c>
      <c r="AF46" s="8">
        <f t="shared" si="30"/>
        <v>93.518518518518519</v>
      </c>
      <c r="AG46" s="8">
        <f t="shared" si="17"/>
        <v>14.285714285714286</v>
      </c>
      <c r="AH46" s="10">
        <v>114</v>
      </c>
      <c r="AI46" s="8">
        <f t="shared" si="18"/>
        <v>112.87128712871286</v>
      </c>
      <c r="AJ46" s="10">
        <v>113</v>
      </c>
      <c r="AK46" s="8">
        <v>0</v>
      </c>
      <c r="AL46" s="8">
        <f t="shared" si="20"/>
        <v>16.865671641791046</v>
      </c>
      <c r="AM46" s="10">
        <f t="shared" si="21"/>
        <v>1</v>
      </c>
      <c r="AN46" s="8">
        <v>0</v>
      </c>
      <c r="AO46" s="86">
        <v>23</v>
      </c>
      <c r="AP46" s="87">
        <f t="shared" si="23"/>
        <v>3.2531824611032532</v>
      </c>
      <c r="AQ46" s="86">
        <v>27</v>
      </c>
      <c r="AR46" s="87">
        <f t="shared" si="24"/>
        <v>3.8189533239038189</v>
      </c>
      <c r="AS46" s="87">
        <f t="shared" si="25"/>
        <v>117.39130434782609</v>
      </c>
      <c r="AT46" s="86">
        <v>17</v>
      </c>
      <c r="AU46" s="87">
        <f t="shared" si="29"/>
        <v>62.962962962962962</v>
      </c>
      <c r="AV46" s="86">
        <v>37</v>
      </c>
      <c r="AW46" s="86">
        <v>37</v>
      </c>
      <c r="AX46" s="87">
        <f t="shared" si="27"/>
        <v>100</v>
      </c>
      <c r="AY46" s="88">
        <v>6</v>
      </c>
      <c r="AZ46" s="88">
        <v>6</v>
      </c>
      <c r="BA46" s="89">
        <f>AZ46*100/E46</f>
        <v>0.84865629420084865</v>
      </c>
      <c r="BB46" s="88">
        <v>6</v>
      </c>
      <c r="BC46" s="90">
        <f t="shared" si="26"/>
        <v>100</v>
      </c>
      <c r="BD46" s="88">
        <v>4</v>
      </c>
      <c r="BE46" s="88">
        <v>8</v>
      </c>
      <c r="BF46" s="89">
        <f>BE46*100/E46</f>
        <v>1.1315417256011315</v>
      </c>
      <c r="BG46" s="88">
        <v>6</v>
      </c>
      <c r="BH46" s="88">
        <v>3</v>
      </c>
      <c r="BI46" s="88">
        <v>8</v>
      </c>
      <c r="BJ46" s="90">
        <f t="shared" si="28"/>
        <v>100</v>
      </c>
      <c r="BK46" s="88">
        <v>8</v>
      </c>
      <c r="BL46" s="88">
        <v>5</v>
      </c>
    </row>
    <row r="47" spans="1:64" ht="30" customHeight="1">
      <c r="A47" s="31">
        <v>42</v>
      </c>
      <c r="B47" s="4" t="s">
        <v>43</v>
      </c>
      <c r="C47" s="56">
        <v>8516</v>
      </c>
      <c r="D47" s="56">
        <v>8516</v>
      </c>
      <c r="E47" s="56">
        <v>2696</v>
      </c>
      <c r="F47" s="8">
        <f t="shared" si="4"/>
        <v>31.6580554250822</v>
      </c>
      <c r="G47" s="56">
        <v>2696</v>
      </c>
      <c r="H47" s="8">
        <f t="shared" si="0"/>
        <v>31.6580554250822</v>
      </c>
      <c r="I47" s="10">
        <f t="shared" si="5"/>
        <v>0</v>
      </c>
      <c r="J47" s="10">
        <v>2696</v>
      </c>
      <c r="K47" s="11">
        <f t="shared" si="1"/>
        <v>0</v>
      </c>
      <c r="L47" s="10">
        <v>2309</v>
      </c>
      <c r="M47" s="8">
        <f t="shared" si="6"/>
        <v>85.645400593471805</v>
      </c>
      <c r="N47" s="10">
        <f t="shared" si="7"/>
        <v>-387</v>
      </c>
      <c r="O47" s="10">
        <v>2253</v>
      </c>
      <c r="P47" s="39">
        <f t="shared" si="2"/>
        <v>26.456082667919212</v>
      </c>
      <c r="Q47" s="10">
        <f t="shared" si="8"/>
        <v>56</v>
      </c>
      <c r="R47" s="8">
        <f t="shared" si="9"/>
        <v>2.4252923343438719</v>
      </c>
      <c r="S47" s="10">
        <v>291</v>
      </c>
      <c r="T47" s="8">
        <f t="shared" si="10"/>
        <v>10.793768545994066</v>
      </c>
      <c r="U47" s="10">
        <v>163</v>
      </c>
      <c r="V47" s="8">
        <f t="shared" si="11"/>
        <v>6.0459940652818993</v>
      </c>
      <c r="W47" s="10">
        <v>1703</v>
      </c>
      <c r="X47" s="8">
        <f t="shared" si="12"/>
        <v>63.167655786350146</v>
      </c>
      <c r="Y47" s="10">
        <v>539</v>
      </c>
      <c r="Z47" s="8">
        <f t="shared" si="13"/>
        <v>19.992581602373889</v>
      </c>
      <c r="AA47" s="10">
        <f t="shared" si="14"/>
        <v>2696</v>
      </c>
      <c r="AB47" s="10">
        <f t="shared" si="15"/>
        <v>0</v>
      </c>
      <c r="AC47" s="10">
        <v>884</v>
      </c>
      <c r="AD47" s="8">
        <f t="shared" si="16"/>
        <v>32.789317507418396</v>
      </c>
      <c r="AE47" s="10">
        <v>33</v>
      </c>
      <c r="AF47" s="8">
        <f t="shared" si="30"/>
        <v>3.7330316742081449</v>
      </c>
      <c r="AG47" s="8">
        <f t="shared" si="17"/>
        <v>1.2240356083086052</v>
      </c>
      <c r="AH47" s="10">
        <v>17</v>
      </c>
      <c r="AI47" s="8">
        <f t="shared" si="18"/>
        <v>51.515151515151516</v>
      </c>
      <c r="AJ47" s="10">
        <v>15</v>
      </c>
      <c r="AK47" s="8">
        <f t="shared" si="19"/>
        <v>88.235294117647058</v>
      </c>
      <c r="AL47" s="8">
        <f t="shared" si="20"/>
        <v>0.66577896138482029</v>
      </c>
      <c r="AM47" s="10">
        <f t="shared" si="21"/>
        <v>2</v>
      </c>
      <c r="AN47" s="8">
        <f t="shared" si="22"/>
        <v>11.764705882352942</v>
      </c>
      <c r="AO47" s="86">
        <v>48</v>
      </c>
      <c r="AP47" s="87">
        <f t="shared" si="23"/>
        <v>1.7804154302670623</v>
      </c>
      <c r="AQ47" s="86">
        <v>1</v>
      </c>
      <c r="AR47" s="87">
        <f t="shared" si="24"/>
        <v>3.7091988130563795E-2</v>
      </c>
      <c r="AS47" s="87">
        <f t="shared" si="25"/>
        <v>2.0833333333333335</v>
      </c>
      <c r="AT47" s="86">
        <v>1</v>
      </c>
      <c r="AU47" s="87">
        <f t="shared" si="29"/>
        <v>100</v>
      </c>
      <c r="AV47" s="86">
        <v>144</v>
      </c>
      <c r="AW47" s="86">
        <v>218</v>
      </c>
      <c r="AX47" s="87">
        <f t="shared" si="27"/>
        <v>66.055045871559628</v>
      </c>
      <c r="AY47" s="88">
        <v>2</v>
      </c>
      <c r="AZ47" s="88">
        <v>2</v>
      </c>
      <c r="BA47" s="89">
        <f>AZ47*100/E47</f>
        <v>7.418397626112759E-2</v>
      </c>
      <c r="BB47" s="88">
        <v>2</v>
      </c>
      <c r="BC47" s="90">
        <f t="shared" si="26"/>
        <v>100</v>
      </c>
      <c r="BD47" s="88">
        <v>2</v>
      </c>
      <c r="BE47" s="88">
        <v>0</v>
      </c>
      <c r="BF47" s="89">
        <f>BE47*100/E47</f>
        <v>0</v>
      </c>
      <c r="BG47" s="88">
        <v>0</v>
      </c>
      <c r="BH47" s="88">
        <v>0</v>
      </c>
      <c r="BI47" s="88">
        <v>0</v>
      </c>
      <c r="BJ47" s="90">
        <v>0</v>
      </c>
      <c r="BK47" s="88">
        <v>0</v>
      </c>
      <c r="BL47" s="88">
        <v>0</v>
      </c>
    </row>
    <row r="48" spans="1:64" ht="27" customHeight="1">
      <c r="A48" s="31">
        <v>43</v>
      </c>
      <c r="B48" s="4" t="s">
        <v>48</v>
      </c>
      <c r="C48" s="56">
        <v>8081</v>
      </c>
      <c r="D48" s="56">
        <v>8081</v>
      </c>
      <c r="E48" s="56">
        <v>2314</v>
      </c>
      <c r="F48" s="8">
        <f t="shared" si="4"/>
        <v>28.635069917089471</v>
      </c>
      <c r="G48" s="56">
        <v>2314</v>
      </c>
      <c r="H48" s="8">
        <f t="shared" si="0"/>
        <v>28.635069917089471</v>
      </c>
      <c r="I48" s="10">
        <f t="shared" si="5"/>
        <v>0</v>
      </c>
      <c r="J48" s="10">
        <v>2314</v>
      </c>
      <c r="K48" s="11">
        <f t="shared" si="1"/>
        <v>0</v>
      </c>
      <c r="L48" s="10">
        <v>2225</v>
      </c>
      <c r="M48" s="8">
        <f t="shared" si="6"/>
        <v>96.15384615384616</v>
      </c>
      <c r="N48" s="10">
        <f t="shared" si="7"/>
        <v>-89</v>
      </c>
      <c r="O48" s="10">
        <v>2192</v>
      </c>
      <c r="P48" s="8">
        <f t="shared" si="2"/>
        <v>27.125355772800397</v>
      </c>
      <c r="Q48" s="10">
        <f t="shared" si="8"/>
        <v>33</v>
      </c>
      <c r="R48" s="8">
        <f t="shared" si="9"/>
        <v>1.4831460674157304</v>
      </c>
      <c r="S48" s="10">
        <v>537</v>
      </c>
      <c r="T48" s="8">
        <f t="shared" si="10"/>
        <v>23.206568712186691</v>
      </c>
      <c r="U48" s="10">
        <v>357</v>
      </c>
      <c r="V48" s="8">
        <f t="shared" si="11"/>
        <v>15.427830596369922</v>
      </c>
      <c r="W48" s="10">
        <v>1261</v>
      </c>
      <c r="X48" s="8">
        <f t="shared" si="12"/>
        <v>54.49438202247191</v>
      </c>
      <c r="Y48" s="10">
        <v>159</v>
      </c>
      <c r="Z48" s="8">
        <f t="shared" si="13"/>
        <v>6.871218668971478</v>
      </c>
      <c r="AA48" s="10">
        <f t="shared" si="14"/>
        <v>2314</v>
      </c>
      <c r="AB48" s="10">
        <f t="shared" si="15"/>
        <v>0</v>
      </c>
      <c r="AC48" s="10">
        <v>764</v>
      </c>
      <c r="AD48" s="8">
        <f t="shared" si="16"/>
        <v>33.016421780466722</v>
      </c>
      <c r="AE48" s="10">
        <v>502</v>
      </c>
      <c r="AF48" s="8">
        <f t="shared" si="30"/>
        <v>65.706806282722511</v>
      </c>
      <c r="AG48" s="8">
        <f t="shared" si="17"/>
        <v>21.694036300777874</v>
      </c>
      <c r="AH48" s="10">
        <v>492</v>
      </c>
      <c r="AI48" s="8">
        <f t="shared" si="18"/>
        <v>98.007968127490045</v>
      </c>
      <c r="AJ48" s="10">
        <v>457</v>
      </c>
      <c r="AK48" s="8">
        <f t="shared" si="19"/>
        <v>92.886178861788622</v>
      </c>
      <c r="AL48" s="8">
        <f t="shared" si="20"/>
        <v>20.848540145985403</v>
      </c>
      <c r="AM48" s="10">
        <f t="shared" si="21"/>
        <v>35</v>
      </c>
      <c r="AN48" s="8">
        <f t="shared" si="22"/>
        <v>7.1138211382113825</v>
      </c>
      <c r="AO48" s="86">
        <v>31</v>
      </c>
      <c r="AP48" s="87">
        <f t="shared" si="23"/>
        <v>1.3396715643906656</v>
      </c>
      <c r="AQ48" s="86">
        <v>31</v>
      </c>
      <c r="AR48" s="87">
        <f t="shared" si="24"/>
        <v>1.3396715643906656</v>
      </c>
      <c r="AS48" s="87">
        <f t="shared" si="25"/>
        <v>100</v>
      </c>
      <c r="AT48" s="86">
        <v>5</v>
      </c>
      <c r="AU48" s="87">
        <f t="shared" si="29"/>
        <v>16.129032258064516</v>
      </c>
      <c r="AV48" s="86">
        <v>12</v>
      </c>
      <c r="AW48" s="86">
        <v>21</v>
      </c>
      <c r="AX48" s="87">
        <v>0</v>
      </c>
      <c r="AY48" s="88">
        <v>78</v>
      </c>
      <c r="AZ48" s="88">
        <v>78</v>
      </c>
      <c r="BA48" s="89">
        <f>AZ48*100/E48</f>
        <v>3.3707865168539324</v>
      </c>
      <c r="BB48" s="88">
        <v>78</v>
      </c>
      <c r="BC48" s="90">
        <f t="shared" si="26"/>
        <v>100</v>
      </c>
      <c r="BD48" s="88">
        <v>80</v>
      </c>
      <c r="BE48" s="88">
        <v>8</v>
      </c>
      <c r="BF48" s="89">
        <f>BE48*100/E48</f>
        <v>0.34572169403630076</v>
      </c>
      <c r="BG48" s="88">
        <v>8</v>
      </c>
      <c r="BH48" s="88">
        <v>8</v>
      </c>
      <c r="BI48" s="88">
        <v>8</v>
      </c>
      <c r="BJ48" s="90">
        <f t="shared" si="28"/>
        <v>100</v>
      </c>
      <c r="BK48" s="88">
        <v>8</v>
      </c>
      <c r="BL48" s="88">
        <v>8</v>
      </c>
    </row>
    <row r="49" spans="1:64" ht="31.5" customHeight="1">
      <c r="A49" s="31">
        <v>44</v>
      </c>
      <c r="B49" s="4" t="s">
        <v>44</v>
      </c>
      <c r="C49" s="56">
        <v>4360</v>
      </c>
      <c r="D49" s="56">
        <v>4360</v>
      </c>
      <c r="E49" s="56">
        <v>1111</v>
      </c>
      <c r="F49" s="8">
        <f t="shared" si="4"/>
        <v>25.48165137614679</v>
      </c>
      <c r="G49" s="56">
        <v>1111</v>
      </c>
      <c r="H49" s="8">
        <f t="shared" si="0"/>
        <v>25.48165137614679</v>
      </c>
      <c r="I49" s="10">
        <f t="shared" si="5"/>
        <v>0</v>
      </c>
      <c r="J49" s="10">
        <v>1111</v>
      </c>
      <c r="K49" s="11">
        <f t="shared" si="1"/>
        <v>0</v>
      </c>
      <c r="L49" s="10">
        <v>1112</v>
      </c>
      <c r="M49" s="8">
        <f t="shared" si="6"/>
        <v>100.0900090009001</v>
      </c>
      <c r="N49" s="10">
        <f t="shared" si="7"/>
        <v>1</v>
      </c>
      <c r="O49" s="10">
        <v>1055</v>
      </c>
      <c r="P49" s="8">
        <f t="shared" si="2"/>
        <v>24.197247706422019</v>
      </c>
      <c r="Q49" s="10">
        <f t="shared" si="8"/>
        <v>57</v>
      </c>
      <c r="R49" s="8">
        <f t="shared" si="9"/>
        <v>5.1258992805755392</v>
      </c>
      <c r="S49" s="10">
        <v>45</v>
      </c>
      <c r="T49" s="8">
        <f t="shared" si="10"/>
        <v>4.0504050405040504</v>
      </c>
      <c r="U49" s="10">
        <v>16</v>
      </c>
      <c r="V49" s="8">
        <f t="shared" si="11"/>
        <v>1.4401440144014401</v>
      </c>
      <c r="W49" s="10">
        <v>820</v>
      </c>
      <c r="X49" s="8">
        <f t="shared" si="12"/>
        <v>73.807380738073803</v>
      </c>
      <c r="Y49" s="10">
        <v>230</v>
      </c>
      <c r="Z49" s="8">
        <f t="shared" si="13"/>
        <v>20.702070207020704</v>
      </c>
      <c r="AA49" s="10">
        <f t="shared" si="14"/>
        <v>1111</v>
      </c>
      <c r="AB49" s="10">
        <f t="shared" si="15"/>
        <v>0</v>
      </c>
      <c r="AC49" s="10">
        <v>245</v>
      </c>
      <c r="AD49" s="8">
        <f t="shared" si="16"/>
        <v>22.052205220522051</v>
      </c>
      <c r="AE49" s="10">
        <v>226</v>
      </c>
      <c r="AF49" s="8">
        <f t="shared" si="30"/>
        <v>92.244897959183675</v>
      </c>
      <c r="AG49" s="8">
        <f t="shared" si="17"/>
        <v>20.342034203420344</v>
      </c>
      <c r="AH49" s="10">
        <v>222</v>
      </c>
      <c r="AI49" s="8">
        <f t="shared" si="18"/>
        <v>98.230088495575217</v>
      </c>
      <c r="AJ49" s="10">
        <v>221</v>
      </c>
      <c r="AK49" s="8">
        <f t="shared" si="19"/>
        <v>99.549549549549553</v>
      </c>
      <c r="AL49" s="8">
        <f t="shared" si="20"/>
        <v>20.947867298578199</v>
      </c>
      <c r="AM49" s="10">
        <f t="shared" si="21"/>
        <v>1</v>
      </c>
      <c r="AN49" s="8">
        <f t="shared" si="22"/>
        <v>0.45045045045045046</v>
      </c>
      <c r="AO49" s="86">
        <v>0</v>
      </c>
      <c r="AP49" s="87">
        <f t="shared" si="23"/>
        <v>0</v>
      </c>
      <c r="AQ49" s="86">
        <v>0</v>
      </c>
      <c r="AR49" s="87">
        <f t="shared" si="24"/>
        <v>0</v>
      </c>
      <c r="AS49" s="87">
        <v>0</v>
      </c>
      <c r="AT49" s="86">
        <v>0</v>
      </c>
      <c r="AU49" s="87">
        <v>0</v>
      </c>
      <c r="AV49" s="86">
        <v>0</v>
      </c>
      <c r="AW49" s="86">
        <v>0</v>
      </c>
      <c r="AX49" s="87">
        <v>0</v>
      </c>
      <c r="AY49" s="88">
        <v>33</v>
      </c>
      <c r="AZ49" s="88">
        <v>32</v>
      </c>
      <c r="BA49" s="89">
        <f>AZ49*100/E49</f>
        <v>2.8802880288028803</v>
      </c>
      <c r="BB49" s="88">
        <v>33</v>
      </c>
      <c r="BC49" s="90">
        <f t="shared" si="26"/>
        <v>100</v>
      </c>
      <c r="BD49" s="88">
        <v>34</v>
      </c>
      <c r="BE49" s="88">
        <v>0</v>
      </c>
      <c r="BF49" s="89">
        <f>BE49*100/E49</f>
        <v>0</v>
      </c>
      <c r="BG49" s="88">
        <v>0</v>
      </c>
      <c r="BH49" s="88">
        <v>0</v>
      </c>
      <c r="BI49" s="88">
        <v>0</v>
      </c>
      <c r="BJ49" s="90">
        <v>0</v>
      </c>
      <c r="BK49" s="88">
        <v>0</v>
      </c>
      <c r="BL49" s="88">
        <v>0</v>
      </c>
    </row>
    <row r="50" spans="1:64" ht="25.5" customHeight="1">
      <c r="A50" s="31">
        <v>45</v>
      </c>
      <c r="B50" s="4" t="s">
        <v>45</v>
      </c>
      <c r="C50" s="56">
        <v>4756</v>
      </c>
      <c r="D50" s="56">
        <v>4756</v>
      </c>
      <c r="E50" s="56">
        <v>996</v>
      </c>
      <c r="F50" s="8">
        <f t="shared" si="4"/>
        <v>20.94196804037006</v>
      </c>
      <c r="G50" s="56">
        <v>996</v>
      </c>
      <c r="H50" s="8">
        <f t="shared" si="0"/>
        <v>20.94196804037006</v>
      </c>
      <c r="I50" s="10">
        <f t="shared" si="5"/>
        <v>0</v>
      </c>
      <c r="J50" s="10">
        <v>996</v>
      </c>
      <c r="K50" s="11">
        <f t="shared" si="1"/>
        <v>0</v>
      </c>
      <c r="L50" s="10">
        <v>989</v>
      </c>
      <c r="M50" s="8">
        <f t="shared" si="6"/>
        <v>99.297188755020073</v>
      </c>
      <c r="N50" s="10">
        <f t="shared" si="7"/>
        <v>-7</v>
      </c>
      <c r="O50" s="10">
        <v>981</v>
      </c>
      <c r="P50" s="8">
        <f t="shared" si="2"/>
        <v>20.626576955424728</v>
      </c>
      <c r="Q50" s="10">
        <f t="shared" si="8"/>
        <v>8</v>
      </c>
      <c r="R50" s="8">
        <f t="shared" si="9"/>
        <v>0.80889787664307378</v>
      </c>
      <c r="S50" s="10">
        <v>71</v>
      </c>
      <c r="T50" s="8">
        <f t="shared" si="10"/>
        <v>7.1285140562248994</v>
      </c>
      <c r="U50" s="10">
        <v>99</v>
      </c>
      <c r="V50" s="8">
        <f t="shared" si="11"/>
        <v>9.9397590361445776</v>
      </c>
      <c r="W50" s="10">
        <v>629</v>
      </c>
      <c r="X50" s="8">
        <f t="shared" si="12"/>
        <v>63.152610441767067</v>
      </c>
      <c r="Y50" s="10">
        <v>197</v>
      </c>
      <c r="Z50" s="8">
        <f t="shared" si="13"/>
        <v>19.779116465863453</v>
      </c>
      <c r="AA50" s="10">
        <f t="shared" si="14"/>
        <v>996</v>
      </c>
      <c r="AB50" s="10">
        <f t="shared" si="15"/>
        <v>0</v>
      </c>
      <c r="AC50" s="10">
        <v>388</v>
      </c>
      <c r="AD50" s="8">
        <f t="shared" si="16"/>
        <v>38.955823293172692</v>
      </c>
      <c r="AE50" s="10">
        <v>334</v>
      </c>
      <c r="AF50" s="8">
        <f t="shared" si="30"/>
        <v>86.082474226804123</v>
      </c>
      <c r="AG50" s="8">
        <f t="shared" si="17"/>
        <v>33.53413654618474</v>
      </c>
      <c r="AH50" s="10">
        <v>321</v>
      </c>
      <c r="AI50" s="8">
        <f t="shared" si="18"/>
        <v>96.107784431137731</v>
      </c>
      <c r="AJ50" s="10">
        <v>313</v>
      </c>
      <c r="AK50" s="8">
        <f t="shared" si="19"/>
        <v>97.507788161993773</v>
      </c>
      <c r="AL50" s="8">
        <f t="shared" si="20"/>
        <v>31.906218144750255</v>
      </c>
      <c r="AM50" s="10">
        <f t="shared" si="21"/>
        <v>8</v>
      </c>
      <c r="AN50" s="8">
        <f t="shared" si="22"/>
        <v>2.4922118380062304</v>
      </c>
      <c r="AO50" s="86">
        <v>31</v>
      </c>
      <c r="AP50" s="87">
        <f t="shared" si="23"/>
        <v>3.1124497991967872</v>
      </c>
      <c r="AQ50" s="86">
        <v>31</v>
      </c>
      <c r="AR50" s="87">
        <f t="shared" si="24"/>
        <v>3.1124497991967872</v>
      </c>
      <c r="AS50" s="87">
        <f t="shared" si="25"/>
        <v>100</v>
      </c>
      <c r="AT50" s="86">
        <v>5</v>
      </c>
      <c r="AU50" s="87">
        <v>0</v>
      </c>
      <c r="AV50" s="86">
        <v>17</v>
      </c>
      <c r="AW50" s="86">
        <v>54</v>
      </c>
      <c r="AX50" s="87">
        <f t="shared" si="27"/>
        <v>31.481481481481481</v>
      </c>
      <c r="AY50" s="88">
        <v>23</v>
      </c>
      <c r="AZ50" s="88">
        <v>23</v>
      </c>
      <c r="BA50" s="89">
        <f>AZ50*100/E50</f>
        <v>2.3092369477911645</v>
      </c>
      <c r="BB50" s="88">
        <v>23</v>
      </c>
      <c r="BC50" s="90">
        <f t="shared" si="26"/>
        <v>100</v>
      </c>
      <c r="BD50" s="88">
        <v>23</v>
      </c>
      <c r="BE50" s="88">
        <v>2</v>
      </c>
      <c r="BF50" s="89">
        <f>BE50*100/E50</f>
        <v>0.20080321285140562</v>
      </c>
      <c r="BG50" s="88">
        <v>2</v>
      </c>
      <c r="BH50" s="88">
        <v>2</v>
      </c>
      <c r="BI50" s="88">
        <v>2</v>
      </c>
      <c r="BJ50" s="90">
        <f t="shared" si="28"/>
        <v>100</v>
      </c>
      <c r="BK50" s="88">
        <v>2</v>
      </c>
      <c r="BL50" s="88">
        <v>2</v>
      </c>
    </row>
    <row r="51" spans="1:64" ht="25.5" customHeight="1">
      <c r="A51" s="31">
        <v>46</v>
      </c>
      <c r="B51" s="7" t="s">
        <v>46</v>
      </c>
      <c r="C51" s="56">
        <v>3725</v>
      </c>
      <c r="D51" s="56">
        <v>3725</v>
      </c>
      <c r="E51" s="56">
        <v>860</v>
      </c>
      <c r="F51" s="8">
        <f t="shared" si="4"/>
        <v>23.087248322147651</v>
      </c>
      <c r="G51" s="56">
        <v>860</v>
      </c>
      <c r="H51" s="8">
        <f t="shared" si="0"/>
        <v>23.087248322147651</v>
      </c>
      <c r="I51" s="10">
        <f t="shared" si="5"/>
        <v>0</v>
      </c>
      <c r="J51" s="10">
        <v>860</v>
      </c>
      <c r="K51" s="11">
        <f t="shared" si="1"/>
        <v>0</v>
      </c>
      <c r="L51" s="10">
        <v>852</v>
      </c>
      <c r="M51" s="8">
        <f t="shared" si="6"/>
        <v>99.069767441860463</v>
      </c>
      <c r="N51" s="10">
        <f t="shared" si="7"/>
        <v>-8</v>
      </c>
      <c r="O51" s="10">
        <v>845</v>
      </c>
      <c r="P51" s="8">
        <f t="shared" si="2"/>
        <v>22.684563758389263</v>
      </c>
      <c r="Q51" s="10">
        <f t="shared" si="8"/>
        <v>7</v>
      </c>
      <c r="R51" s="8">
        <f t="shared" si="9"/>
        <v>0.82159624413145538</v>
      </c>
      <c r="S51" s="10">
        <v>72</v>
      </c>
      <c r="T51" s="8">
        <f t="shared" si="10"/>
        <v>8.3720930232558146</v>
      </c>
      <c r="U51" s="10">
        <v>121</v>
      </c>
      <c r="V51" s="8">
        <f t="shared" si="11"/>
        <v>14.069767441860465</v>
      </c>
      <c r="W51" s="10">
        <v>539</v>
      </c>
      <c r="X51" s="8">
        <f t="shared" si="12"/>
        <v>62.674418604651166</v>
      </c>
      <c r="Y51" s="10">
        <v>128</v>
      </c>
      <c r="Z51" s="8">
        <f t="shared" si="13"/>
        <v>14.883720930232558</v>
      </c>
      <c r="AA51" s="10">
        <f t="shared" si="14"/>
        <v>860</v>
      </c>
      <c r="AB51" s="10">
        <f t="shared" si="15"/>
        <v>0</v>
      </c>
      <c r="AC51" s="10">
        <v>230</v>
      </c>
      <c r="AD51" s="8">
        <f t="shared" si="16"/>
        <v>26.744186046511629</v>
      </c>
      <c r="AE51" s="10">
        <v>213</v>
      </c>
      <c r="AF51" s="8">
        <f t="shared" si="30"/>
        <v>92.608695652173907</v>
      </c>
      <c r="AG51" s="8">
        <f t="shared" si="17"/>
        <v>24.767441860465116</v>
      </c>
      <c r="AH51" s="10">
        <v>212</v>
      </c>
      <c r="AI51" s="8">
        <f t="shared" si="18"/>
        <v>99.53051643192488</v>
      </c>
      <c r="AJ51" s="10">
        <v>211</v>
      </c>
      <c r="AK51" s="8">
        <f t="shared" si="19"/>
        <v>99.528301886792448</v>
      </c>
      <c r="AL51" s="8">
        <f t="shared" si="20"/>
        <v>24.970414201183431</v>
      </c>
      <c r="AM51" s="10">
        <f t="shared" si="21"/>
        <v>1</v>
      </c>
      <c r="AN51" s="8">
        <f t="shared" si="22"/>
        <v>0.47169811320754718</v>
      </c>
      <c r="AO51" s="86">
        <v>7</v>
      </c>
      <c r="AP51" s="87">
        <f t="shared" si="23"/>
        <v>0.81395348837209303</v>
      </c>
      <c r="AQ51" s="86">
        <v>7</v>
      </c>
      <c r="AR51" s="87">
        <f t="shared" si="24"/>
        <v>0.81395348837209303</v>
      </c>
      <c r="AS51" s="87">
        <f t="shared" si="25"/>
        <v>100</v>
      </c>
      <c r="AT51" s="86">
        <v>3</v>
      </c>
      <c r="AU51" s="87">
        <v>0</v>
      </c>
      <c r="AV51" s="86">
        <v>2</v>
      </c>
      <c r="AW51" s="86">
        <v>18</v>
      </c>
      <c r="AX51" s="87">
        <f t="shared" si="27"/>
        <v>11.111111111111111</v>
      </c>
      <c r="AY51" s="88">
        <v>25</v>
      </c>
      <c r="AZ51" s="88">
        <v>25</v>
      </c>
      <c r="BA51" s="89">
        <f>AZ51*100/E51</f>
        <v>2.9069767441860463</v>
      </c>
      <c r="BB51" s="88">
        <v>25</v>
      </c>
      <c r="BC51" s="90">
        <f t="shared" si="26"/>
        <v>100</v>
      </c>
      <c r="BD51" s="88">
        <v>25</v>
      </c>
      <c r="BE51" s="88">
        <v>1</v>
      </c>
      <c r="BF51" s="89">
        <f>BE51*100/E51</f>
        <v>0.11627906976744186</v>
      </c>
      <c r="BG51" s="88">
        <v>1</v>
      </c>
      <c r="BH51" s="88">
        <v>0</v>
      </c>
      <c r="BI51" s="88">
        <v>1</v>
      </c>
      <c r="BJ51" s="90">
        <f t="shared" si="28"/>
        <v>100</v>
      </c>
      <c r="BK51" s="88">
        <v>1</v>
      </c>
      <c r="BL51" s="88">
        <v>0</v>
      </c>
    </row>
    <row r="52" spans="1:64" ht="30.75" customHeight="1">
      <c r="A52" s="31">
        <v>47</v>
      </c>
      <c r="B52" s="25" t="s">
        <v>47</v>
      </c>
      <c r="C52" s="56">
        <v>3545</v>
      </c>
      <c r="D52" s="56">
        <v>3545</v>
      </c>
      <c r="E52" s="56">
        <v>1136</v>
      </c>
      <c r="F52" s="8">
        <f t="shared" si="4"/>
        <v>32.045133991537377</v>
      </c>
      <c r="G52" s="56">
        <v>1136</v>
      </c>
      <c r="H52" s="8">
        <f t="shared" si="0"/>
        <v>32.045133991537377</v>
      </c>
      <c r="I52" s="10">
        <f t="shared" si="5"/>
        <v>0</v>
      </c>
      <c r="J52" s="10">
        <v>1259</v>
      </c>
      <c r="K52" s="11">
        <f t="shared" si="1"/>
        <v>-123</v>
      </c>
      <c r="L52" s="10">
        <v>1228</v>
      </c>
      <c r="M52" s="8">
        <f t="shared" si="6"/>
        <v>108.09859154929578</v>
      </c>
      <c r="N52" s="10">
        <f t="shared" si="7"/>
        <v>92</v>
      </c>
      <c r="O52" s="10">
        <v>922</v>
      </c>
      <c r="P52" s="8">
        <f t="shared" si="2"/>
        <v>26.008462623413259</v>
      </c>
      <c r="Q52" s="10">
        <f t="shared" si="8"/>
        <v>306</v>
      </c>
      <c r="R52" s="8">
        <f t="shared" si="9"/>
        <v>24.918566775244301</v>
      </c>
      <c r="S52" s="10">
        <v>40</v>
      </c>
      <c r="T52" s="8">
        <f t="shared" si="10"/>
        <v>3.5211267605633805</v>
      </c>
      <c r="U52" s="10">
        <v>38</v>
      </c>
      <c r="V52" s="8">
        <f t="shared" si="11"/>
        <v>3.3450704225352115</v>
      </c>
      <c r="W52" s="10">
        <v>646</v>
      </c>
      <c r="X52" s="8">
        <f t="shared" si="12"/>
        <v>56.866197183098592</v>
      </c>
      <c r="Y52" s="10">
        <v>412</v>
      </c>
      <c r="Z52" s="8">
        <f t="shared" si="13"/>
        <v>36.267605633802816</v>
      </c>
      <c r="AA52" s="10">
        <f t="shared" si="14"/>
        <v>1136</v>
      </c>
      <c r="AB52" s="10">
        <f t="shared" si="15"/>
        <v>0</v>
      </c>
      <c r="AC52" s="10">
        <v>485</v>
      </c>
      <c r="AD52" s="8">
        <f t="shared" si="16"/>
        <v>42.693661971830984</v>
      </c>
      <c r="AE52" s="10">
        <v>448</v>
      </c>
      <c r="AF52" s="8">
        <f t="shared" si="30"/>
        <v>92.371134020618555</v>
      </c>
      <c r="AG52" s="8">
        <f t="shared" si="17"/>
        <v>39.436619718309856</v>
      </c>
      <c r="AH52" s="10">
        <v>432</v>
      </c>
      <c r="AI52" s="8">
        <f t="shared" si="18"/>
        <v>96.428571428571431</v>
      </c>
      <c r="AJ52" s="10">
        <v>194</v>
      </c>
      <c r="AK52" s="8">
        <f t="shared" si="19"/>
        <v>44.907407407407405</v>
      </c>
      <c r="AL52" s="8">
        <f t="shared" si="20"/>
        <v>21.041214750542299</v>
      </c>
      <c r="AM52" s="10">
        <f t="shared" si="21"/>
        <v>238</v>
      </c>
      <c r="AN52" s="8">
        <f t="shared" si="22"/>
        <v>55.092592592592595</v>
      </c>
      <c r="AO52" s="86">
        <v>13</v>
      </c>
      <c r="AP52" s="87">
        <f t="shared" si="23"/>
        <v>1.1443661971830985</v>
      </c>
      <c r="AQ52" s="86">
        <v>10</v>
      </c>
      <c r="AR52" s="87">
        <f t="shared" si="24"/>
        <v>0.88028169014084512</v>
      </c>
      <c r="AS52" s="87">
        <f t="shared" si="25"/>
        <v>76.92307692307692</v>
      </c>
      <c r="AT52" s="86">
        <v>11</v>
      </c>
      <c r="AU52" s="87">
        <v>0</v>
      </c>
      <c r="AV52" s="86">
        <v>25</v>
      </c>
      <c r="AW52" s="86">
        <v>21</v>
      </c>
      <c r="AX52" s="87">
        <f t="shared" si="27"/>
        <v>119.04761904761905</v>
      </c>
      <c r="AY52" s="88">
        <v>33</v>
      </c>
      <c r="AZ52" s="88">
        <v>27</v>
      </c>
      <c r="BA52" s="89">
        <f>AZ52*100/E52</f>
        <v>2.3767605633802815</v>
      </c>
      <c r="BB52" s="88">
        <v>33</v>
      </c>
      <c r="BC52" s="90">
        <f t="shared" si="26"/>
        <v>100</v>
      </c>
      <c r="BD52" s="88">
        <v>33</v>
      </c>
      <c r="BE52" s="88">
        <v>0</v>
      </c>
      <c r="BF52" s="89">
        <f>BE52*100/E52</f>
        <v>0</v>
      </c>
      <c r="BG52" s="88">
        <v>1</v>
      </c>
      <c r="BH52" s="88">
        <v>0</v>
      </c>
      <c r="BI52" s="88">
        <v>0</v>
      </c>
      <c r="BJ52" s="90">
        <v>0</v>
      </c>
      <c r="BK52" s="88">
        <v>1</v>
      </c>
      <c r="BL52" s="88">
        <v>0</v>
      </c>
    </row>
    <row r="53" spans="1:64" ht="25.5" customHeight="1">
      <c r="A53" s="31">
        <v>48</v>
      </c>
      <c r="B53" s="13" t="s">
        <v>49</v>
      </c>
      <c r="C53" s="56">
        <v>4720</v>
      </c>
      <c r="D53" s="56">
        <v>4720</v>
      </c>
      <c r="E53" s="56">
        <v>1113</v>
      </c>
      <c r="F53" s="8">
        <f t="shared" si="4"/>
        <v>23.58050847457627</v>
      </c>
      <c r="G53" s="56">
        <v>1113</v>
      </c>
      <c r="H53" s="8">
        <f t="shared" si="0"/>
        <v>23.58050847457627</v>
      </c>
      <c r="I53" s="10">
        <f t="shared" si="5"/>
        <v>0</v>
      </c>
      <c r="J53" s="10">
        <v>1113</v>
      </c>
      <c r="K53" s="11">
        <f t="shared" si="1"/>
        <v>0</v>
      </c>
      <c r="L53" s="10">
        <v>949</v>
      </c>
      <c r="M53" s="8">
        <f t="shared" si="6"/>
        <v>85.265049415992806</v>
      </c>
      <c r="N53" s="10">
        <f t="shared" si="7"/>
        <v>-164</v>
      </c>
      <c r="O53" s="10">
        <v>941</v>
      </c>
      <c r="P53" s="8">
        <f t="shared" si="2"/>
        <v>19.9364406779661</v>
      </c>
      <c r="Q53" s="10">
        <f t="shared" si="8"/>
        <v>8</v>
      </c>
      <c r="R53" s="8">
        <f t="shared" si="9"/>
        <v>0.84299262381454165</v>
      </c>
      <c r="S53" s="10">
        <v>98</v>
      </c>
      <c r="T53" s="8">
        <f t="shared" si="10"/>
        <v>8.8050314465408803</v>
      </c>
      <c r="U53" s="10">
        <v>61</v>
      </c>
      <c r="V53" s="8">
        <f t="shared" si="11"/>
        <v>5.4806828391734053</v>
      </c>
      <c r="W53" s="10">
        <v>668</v>
      </c>
      <c r="X53" s="8">
        <f t="shared" si="12"/>
        <v>60.01796945193172</v>
      </c>
      <c r="Y53" s="10">
        <v>286</v>
      </c>
      <c r="Z53" s="8">
        <f t="shared" si="13"/>
        <v>25.696316262353999</v>
      </c>
      <c r="AA53" s="10">
        <f t="shared" si="14"/>
        <v>1113</v>
      </c>
      <c r="AB53" s="10">
        <f t="shared" si="15"/>
        <v>0</v>
      </c>
      <c r="AC53" s="10">
        <v>486</v>
      </c>
      <c r="AD53" s="8">
        <f t="shared" si="16"/>
        <v>43.665768194070083</v>
      </c>
      <c r="AE53" s="10">
        <v>459</v>
      </c>
      <c r="AF53" s="8">
        <f t="shared" si="30"/>
        <v>94.444444444444443</v>
      </c>
      <c r="AG53" s="8">
        <f t="shared" si="17"/>
        <v>41.239892183288411</v>
      </c>
      <c r="AH53" s="10">
        <v>425</v>
      </c>
      <c r="AI53" s="8">
        <f t="shared" si="18"/>
        <v>92.592592592592595</v>
      </c>
      <c r="AJ53" s="10">
        <v>407</v>
      </c>
      <c r="AK53" s="8">
        <f t="shared" si="19"/>
        <v>95.764705882352942</v>
      </c>
      <c r="AL53" s="8">
        <f t="shared" si="20"/>
        <v>43.251859723698196</v>
      </c>
      <c r="AM53" s="10">
        <f t="shared" si="21"/>
        <v>18</v>
      </c>
      <c r="AN53" s="8">
        <f t="shared" si="22"/>
        <v>4.2352941176470589</v>
      </c>
      <c r="AO53" s="86">
        <v>31</v>
      </c>
      <c r="AP53" s="87">
        <f t="shared" si="23"/>
        <v>2.785265049415993</v>
      </c>
      <c r="AQ53" s="86">
        <v>8</v>
      </c>
      <c r="AR53" s="87">
        <f t="shared" si="24"/>
        <v>0.71877807726864329</v>
      </c>
      <c r="AS53" s="87">
        <f t="shared" si="25"/>
        <v>25.806451612903224</v>
      </c>
      <c r="AT53" s="86">
        <v>0</v>
      </c>
      <c r="AU53" s="87">
        <v>0</v>
      </c>
      <c r="AV53" s="86">
        <v>8</v>
      </c>
      <c r="AW53" s="86">
        <v>99</v>
      </c>
      <c r="AX53" s="87">
        <f t="shared" si="27"/>
        <v>8.0808080808080813</v>
      </c>
      <c r="AY53" s="88">
        <v>10</v>
      </c>
      <c r="AZ53" s="88">
        <v>10</v>
      </c>
      <c r="BA53" s="89">
        <f>AZ53*100/E53</f>
        <v>0.89847259658580414</v>
      </c>
      <c r="BB53" s="88">
        <v>10</v>
      </c>
      <c r="BC53" s="90">
        <f t="shared" si="26"/>
        <v>100</v>
      </c>
      <c r="BD53" s="88">
        <v>10</v>
      </c>
      <c r="BE53" s="88">
        <v>0</v>
      </c>
      <c r="BF53" s="89">
        <f>BE53*100/E53</f>
        <v>0</v>
      </c>
      <c r="BG53" s="88">
        <v>0</v>
      </c>
      <c r="BH53" s="88">
        <v>0</v>
      </c>
      <c r="BI53" s="88">
        <v>0</v>
      </c>
      <c r="BJ53" s="90">
        <v>0</v>
      </c>
      <c r="BK53" s="88">
        <v>0</v>
      </c>
      <c r="BL53" s="88">
        <v>0</v>
      </c>
    </row>
    <row r="54" spans="1:64" ht="24.75" customHeight="1">
      <c r="A54" s="31">
        <v>49</v>
      </c>
      <c r="B54" s="17" t="s">
        <v>50</v>
      </c>
      <c r="C54" s="56">
        <v>235</v>
      </c>
      <c r="D54" s="56">
        <v>235</v>
      </c>
      <c r="E54" s="56">
        <v>52</v>
      </c>
      <c r="F54" s="8">
        <f t="shared" si="4"/>
        <v>22.127659574468087</v>
      </c>
      <c r="G54" s="56">
        <v>44</v>
      </c>
      <c r="H54" s="8">
        <f t="shared" si="0"/>
        <v>18.723404255319149</v>
      </c>
      <c r="I54" s="10">
        <f t="shared" si="5"/>
        <v>8</v>
      </c>
      <c r="J54" s="10">
        <v>0</v>
      </c>
      <c r="K54" s="11">
        <f t="shared" si="1"/>
        <v>52</v>
      </c>
      <c r="L54" s="10">
        <v>52</v>
      </c>
      <c r="M54" s="8">
        <f t="shared" si="6"/>
        <v>100</v>
      </c>
      <c r="N54" s="10">
        <f t="shared" si="7"/>
        <v>0</v>
      </c>
      <c r="O54" s="10">
        <v>37</v>
      </c>
      <c r="P54" s="8">
        <f t="shared" si="2"/>
        <v>15.74468085106383</v>
      </c>
      <c r="Q54" s="10">
        <f t="shared" si="8"/>
        <v>15</v>
      </c>
      <c r="R54" s="8">
        <f t="shared" si="9"/>
        <v>28.846153846153847</v>
      </c>
      <c r="S54" s="10">
        <v>5</v>
      </c>
      <c r="T54" s="8">
        <f t="shared" si="10"/>
        <v>9.615384615384615</v>
      </c>
      <c r="U54" s="10">
        <v>19</v>
      </c>
      <c r="V54" s="8">
        <f t="shared" si="11"/>
        <v>36.53846153846154</v>
      </c>
      <c r="W54" s="10">
        <v>19</v>
      </c>
      <c r="X54" s="8">
        <f t="shared" si="12"/>
        <v>36.53846153846154</v>
      </c>
      <c r="Y54" s="10">
        <v>9</v>
      </c>
      <c r="Z54" s="8">
        <f t="shared" si="13"/>
        <v>17.307692307692307</v>
      </c>
      <c r="AA54" s="10">
        <f t="shared" si="14"/>
        <v>52</v>
      </c>
      <c r="AB54" s="10">
        <f t="shared" si="15"/>
        <v>0</v>
      </c>
      <c r="AC54" s="10">
        <v>7</v>
      </c>
      <c r="AD54" s="8">
        <f t="shared" si="16"/>
        <v>13.461538461538462</v>
      </c>
      <c r="AE54" s="10">
        <v>1</v>
      </c>
      <c r="AF54" s="8">
        <f t="shared" si="30"/>
        <v>14.285714285714286</v>
      </c>
      <c r="AG54" s="8">
        <f t="shared" si="17"/>
        <v>1.9230769230769231</v>
      </c>
      <c r="AH54" s="10">
        <v>1</v>
      </c>
      <c r="AI54" s="8">
        <v>0</v>
      </c>
      <c r="AJ54" s="10">
        <v>1</v>
      </c>
      <c r="AK54" s="8">
        <v>0</v>
      </c>
      <c r="AL54" s="8">
        <f t="shared" si="20"/>
        <v>2.7027027027027026</v>
      </c>
      <c r="AM54" s="10">
        <f t="shared" si="21"/>
        <v>0</v>
      </c>
      <c r="AN54" s="8">
        <v>0</v>
      </c>
      <c r="AO54" s="86">
        <v>2</v>
      </c>
      <c r="AP54" s="87">
        <f t="shared" si="23"/>
        <v>3.8461538461538463</v>
      </c>
      <c r="AQ54" s="86">
        <v>0</v>
      </c>
      <c r="AR54" s="87">
        <f t="shared" si="24"/>
        <v>0</v>
      </c>
      <c r="AS54" s="87">
        <v>0</v>
      </c>
      <c r="AT54" s="86">
        <v>0</v>
      </c>
      <c r="AU54" s="87">
        <v>0</v>
      </c>
      <c r="AV54" s="86">
        <v>0</v>
      </c>
      <c r="AW54" s="86">
        <v>0</v>
      </c>
      <c r="AX54" s="87">
        <v>0</v>
      </c>
      <c r="AY54" s="88">
        <v>0</v>
      </c>
      <c r="AZ54" s="88">
        <v>0</v>
      </c>
      <c r="BA54" s="89">
        <f>AZ54*100/E54</f>
        <v>0</v>
      </c>
      <c r="BB54" s="88">
        <v>0</v>
      </c>
      <c r="BC54" s="90">
        <v>0</v>
      </c>
      <c r="BD54" s="88">
        <v>0</v>
      </c>
      <c r="BE54" s="88">
        <v>0</v>
      </c>
      <c r="BF54" s="89">
        <f>BE54*100/E54</f>
        <v>0</v>
      </c>
      <c r="BG54" s="88">
        <v>0</v>
      </c>
      <c r="BH54" s="88">
        <v>0</v>
      </c>
      <c r="BI54" s="88">
        <v>0</v>
      </c>
      <c r="BJ54" s="90">
        <v>0</v>
      </c>
      <c r="BK54" s="88">
        <v>0</v>
      </c>
      <c r="BL54" s="88">
        <v>0</v>
      </c>
    </row>
    <row r="55" spans="1:64" ht="25.5" customHeight="1">
      <c r="A55" s="32"/>
      <c r="B55" s="34" t="s">
        <v>55</v>
      </c>
      <c r="C55" s="21">
        <f>SUM(C6:C54)</f>
        <v>343902</v>
      </c>
      <c r="D55" s="21">
        <f>SUM(D6:D54)</f>
        <v>350860</v>
      </c>
      <c r="E55" s="21">
        <f>SUM(E6:E54)</f>
        <v>88659</v>
      </c>
      <c r="F55" s="15">
        <f t="shared" si="4"/>
        <v>25.780309506778092</v>
      </c>
      <c r="G55" s="21">
        <f>SUM(G6:G54)</f>
        <v>88426</v>
      </c>
      <c r="H55" s="15">
        <f>G55*100/C55</f>
        <v>25.712557647236714</v>
      </c>
      <c r="I55" s="24">
        <f t="shared" si="5"/>
        <v>233</v>
      </c>
      <c r="J55" s="24">
        <f>SUM(J6:J54)</f>
        <v>88562</v>
      </c>
      <c r="K55" s="45">
        <f t="shared" si="1"/>
        <v>97</v>
      </c>
      <c r="L55" s="24">
        <f>SUM(L6:L54)</f>
        <v>86499</v>
      </c>
      <c r="M55" s="8">
        <f t="shared" si="6"/>
        <v>97.563699116840937</v>
      </c>
      <c r="N55" s="24">
        <f>SUM(N6:N54)</f>
        <v>-2160</v>
      </c>
      <c r="O55" s="24">
        <f>SUM(O6:O54)</f>
        <v>82489</v>
      </c>
      <c r="P55" s="15">
        <f t="shared" si="2"/>
        <v>23.986193741240236</v>
      </c>
      <c r="Q55" s="24">
        <f>SUM(Q6:Q54)</f>
        <v>4010</v>
      </c>
      <c r="R55" s="15">
        <f t="shared" si="9"/>
        <v>4.6358917444132306</v>
      </c>
      <c r="S55" s="24">
        <f>SUM(S6:S54)</f>
        <v>11259</v>
      </c>
      <c r="T55" s="15">
        <f t="shared" si="10"/>
        <v>12.699218353466653</v>
      </c>
      <c r="U55" s="24">
        <f>SUM(U6:U54)</f>
        <v>9234</v>
      </c>
      <c r="V55" s="15">
        <f t="shared" si="11"/>
        <v>10.415186275505025</v>
      </c>
      <c r="W55" s="24">
        <f>SUM(W6:W54)</f>
        <v>53363</v>
      </c>
      <c r="X55" s="15">
        <f t="shared" si="12"/>
        <v>60.189038901859938</v>
      </c>
      <c r="Y55" s="24">
        <f>SUM(Y6:Y54)</f>
        <v>14803</v>
      </c>
      <c r="Z55" s="15">
        <f t="shared" si="13"/>
        <v>16.696556469168385</v>
      </c>
      <c r="AA55" s="10">
        <f t="shared" si="14"/>
        <v>88659</v>
      </c>
      <c r="AB55" s="10">
        <f t="shared" si="15"/>
        <v>0</v>
      </c>
      <c r="AC55" s="24">
        <f>SUM(AC6:AC54)</f>
        <v>30835</v>
      </c>
      <c r="AD55" s="15">
        <f t="shared" si="16"/>
        <v>34.779323024171262</v>
      </c>
      <c r="AE55" s="24">
        <f>SUM(AE6:AE54)</f>
        <v>27227</v>
      </c>
      <c r="AF55" s="15">
        <f t="shared" si="30"/>
        <v>88.299010864277605</v>
      </c>
      <c r="AG55" s="15">
        <f t="shared" si="17"/>
        <v>30.709798215635185</v>
      </c>
      <c r="AH55" s="24">
        <f>SUM(AH6:AH54)</f>
        <v>26957</v>
      </c>
      <c r="AI55" s="15">
        <f t="shared" si="18"/>
        <v>99.008337312226828</v>
      </c>
      <c r="AJ55" s="24">
        <f>SUM(AJ6:AJ54)</f>
        <v>22663</v>
      </c>
      <c r="AK55" s="15">
        <f t="shared" si="19"/>
        <v>84.070927773862081</v>
      </c>
      <c r="AL55" s="15">
        <f t="shared" si="20"/>
        <v>27.473966225799803</v>
      </c>
      <c r="AM55" s="24">
        <f t="shared" si="21"/>
        <v>4294</v>
      </c>
      <c r="AN55" s="15">
        <f t="shared" si="22"/>
        <v>15.929072226137924</v>
      </c>
      <c r="AO55" s="21">
        <f>SUM(AO6:AO54)</f>
        <v>1134</v>
      </c>
      <c r="AP55" s="15">
        <f t="shared" si="23"/>
        <v>1.2790579636585118</v>
      </c>
      <c r="AQ55" s="21">
        <f>SUM(AQ6:AQ54)</f>
        <v>1067</v>
      </c>
      <c r="AR55" s="15">
        <f t="shared" si="24"/>
        <v>1.2034875195975592</v>
      </c>
      <c r="AS55" s="15">
        <f t="shared" si="25"/>
        <v>94.091710758377431</v>
      </c>
      <c r="AT55" s="21">
        <f>SUM(AT6:AT54)</f>
        <v>641</v>
      </c>
      <c r="AU55" s="15">
        <f t="shared" si="29"/>
        <v>60.074976569821928</v>
      </c>
      <c r="AV55" s="21">
        <f>SUM(AV6:AV54)</f>
        <v>2609</v>
      </c>
      <c r="AW55" s="21">
        <f>SUM(AW6:AW54)</f>
        <v>3969</v>
      </c>
      <c r="AX55" s="15">
        <f t="shared" si="27"/>
        <v>65.734441924918116</v>
      </c>
      <c r="AY55" s="88">
        <f>SUM(AY6:AY54)</f>
        <v>2239</v>
      </c>
      <c r="AZ55" s="88">
        <f>SUM(AZ6:AZ54)</f>
        <v>2064</v>
      </c>
      <c r="BA55" s="89">
        <f>AZ55*100/E55</f>
        <v>2.3280208439075558</v>
      </c>
      <c r="BB55" s="88">
        <f>SUM(BB6:BB54)</f>
        <v>2155</v>
      </c>
      <c r="BC55" s="90">
        <f t="shared" si="26"/>
        <v>96.248325145154084</v>
      </c>
      <c r="BD55" s="88">
        <f>SUM(BD6:BD54)</f>
        <v>1901</v>
      </c>
      <c r="BE55" s="88">
        <f>SUM(BE6:BE54)</f>
        <v>216</v>
      </c>
      <c r="BF55" s="89">
        <f>BE55*100/E55</f>
        <v>0.24363008831590702</v>
      </c>
      <c r="BG55" s="88">
        <f>SUM(BG6:BG54)</f>
        <v>194</v>
      </c>
      <c r="BH55" s="88">
        <f t="shared" ref="BH55:BI55" si="31">SUM(BH6:BH54)</f>
        <v>142</v>
      </c>
      <c r="BI55" s="88">
        <f t="shared" si="31"/>
        <v>212</v>
      </c>
      <c r="BJ55" s="90">
        <f t="shared" si="28"/>
        <v>98.148148148148152</v>
      </c>
      <c r="BK55" s="88">
        <f>SUM(BK6:BK54)</f>
        <v>254</v>
      </c>
      <c r="BL55" s="88">
        <f>SUM(BL6:BL54)</f>
        <v>206</v>
      </c>
    </row>
    <row r="56" spans="1:64" ht="15.75">
      <c r="A56" s="32">
        <v>50</v>
      </c>
      <c r="B56" s="19" t="s">
        <v>57</v>
      </c>
      <c r="C56" s="18">
        <v>4059</v>
      </c>
      <c r="D56" s="18">
        <v>4408</v>
      </c>
      <c r="E56" s="18">
        <v>561</v>
      </c>
      <c r="F56" s="15">
        <f t="shared" si="4"/>
        <v>13.821138211382113</v>
      </c>
      <c r="G56" s="22">
        <v>568</v>
      </c>
      <c r="H56" s="8">
        <f t="shared" ref="H56:H67" si="32">G56*100/C56</f>
        <v>13.993594481399359</v>
      </c>
      <c r="I56" s="10">
        <f t="shared" si="5"/>
        <v>-7</v>
      </c>
      <c r="J56" s="10">
        <v>561</v>
      </c>
      <c r="K56" s="11">
        <f t="shared" si="1"/>
        <v>0</v>
      </c>
      <c r="L56" s="10">
        <v>558</v>
      </c>
      <c r="M56" s="8">
        <f t="shared" si="6"/>
        <v>99.465240641711233</v>
      </c>
      <c r="N56" s="10">
        <f>L56-E56</f>
        <v>-3</v>
      </c>
      <c r="O56" s="10">
        <v>558</v>
      </c>
      <c r="P56" s="8">
        <f t="shared" si="2"/>
        <v>13.747228381374724</v>
      </c>
      <c r="Q56" s="10">
        <f t="shared" si="8"/>
        <v>0</v>
      </c>
      <c r="R56" s="8">
        <f t="shared" si="9"/>
        <v>0</v>
      </c>
      <c r="S56" s="10">
        <v>142</v>
      </c>
      <c r="T56" s="8">
        <f t="shared" si="10"/>
        <v>25.311942959001783</v>
      </c>
      <c r="U56" s="10">
        <v>64</v>
      </c>
      <c r="V56" s="8">
        <f t="shared" si="11"/>
        <v>11.408199643493761</v>
      </c>
      <c r="W56" s="10">
        <v>271</v>
      </c>
      <c r="X56" s="8">
        <f t="shared" si="12"/>
        <v>48.306595365418893</v>
      </c>
      <c r="Y56" s="10">
        <v>84</v>
      </c>
      <c r="Z56" s="8">
        <f t="shared" si="13"/>
        <v>14.973262032085561</v>
      </c>
      <c r="AA56" s="10">
        <f t="shared" si="14"/>
        <v>561</v>
      </c>
      <c r="AB56" s="10">
        <f t="shared" si="15"/>
        <v>0</v>
      </c>
      <c r="AC56" s="22">
        <v>70</v>
      </c>
      <c r="AD56" s="8">
        <f t="shared" si="16"/>
        <v>12.477718360071302</v>
      </c>
      <c r="AE56" s="10">
        <v>1</v>
      </c>
      <c r="AF56" s="8">
        <v>0</v>
      </c>
      <c r="AG56" s="8">
        <f t="shared" si="17"/>
        <v>0.17825311942959002</v>
      </c>
      <c r="AH56" s="10">
        <v>1</v>
      </c>
      <c r="AI56" s="8">
        <v>0</v>
      </c>
      <c r="AJ56" s="10">
        <v>1</v>
      </c>
      <c r="AK56" s="8">
        <v>0</v>
      </c>
      <c r="AL56" s="8">
        <f t="shared" si="20"/>
        <v>0.17921146953405018</v>
      </c>
      <c r="AM56" s="10">
        <f t="shared" si="21"/>
        <v>0</v>
      </c>
      <c r="AN56" s="8">
        <v>0</v>
      </c>
      <c r="AO56" s="86">
        <v>0</v>
      </c>
      <c r="AP56" s="87">
        <f t="shared" si="23"/>
        <v>0</v>
      </c>
      <c r="AQ56" s="86">
        <v>0</v>
      </c>
      <c r="AR56" s="87">
        <f t="shared" si="24"/>
        <v>0</v>
      </c>
      <c r="AS56" s="87">
        <v>0</v>
      </c>
      <c r="AT56" s="86">
        <v>0</v>
      </c>
      <c r="AU56" s="87">
        <v>0</v>
      </c>
      <c r="AV56" s="86">
        <v>1</v>
      </c>
      <c r="AW56" s="86">
        <v>94</v>
      </c>
      <c r="AX56" s="87">
        <f t="shared" si="27"/>
        <v>1.0638297872340425</v>
      </c>
      <c r="AY56" s="88"/>
      <c r="AZ56" s="88"/>
      <c r="BA56" s="89">
        <f>AZ56*100/E56</f>
        <v>0</v>
      </c>
      <c r="BB56" s="88"/>
      <c r="BC56" s="90" t="e">
        <f t="shared" si="26"/>
        <v>#DIV/0!</v>
      </c>
      <c r="BD56" s="88"/>
      <c r="BE56" s="88"/>
      <c r="BF56" s="89">
        <f>BE56*100/E56</f>
        <v>0</v>
      </c>
      <c r="BG56" s="88"/>
      <c r="BH56" s="88"/>
      <c r="BI56" s="88"/>
      <c r="BJ56" s="90" t="e">
        <f t="shared" si="28"/>
        <v>#DIV/0!</v>
      </c>
      <c r="BK56" s="88"/>
      <c r="BL56" s="88"/>
    </row>
    <row r="57" spans="1:64" ht="15.75">
      <c r="A57" s="32">
        <v>51</v>
      </c>
      <c r="B57" s="19" t="s">
        <v>58</v>
      </c>
      <c r="C57" s="18">
        <v>1494</v>
      </c>
      <c r="D57" s="18">
        <v>1494</v>
      </c>
      <c r="E57" s="18">
        <v>263</v>
      </c>
      <c r="F57" s="15">
        <f t="shared" si="4"/>
        <v>17.603748326639892</v>
      </c>
      <c r="G57" s="22">
        <v>259</v>
      </c>
      <c r="H57" s="8">
        <f t="shared" si="32"/>
        <v>17.336010709504684</v>
      </c>
      <c r="I57" s="10">
        <f t="shared" si="5"/>
        <v>4</v>
      </c>
      <c r="J57" s="10">
        <v>263</v>
      </c>
      <c r="K57" s="11">
        <f t="shared" si="1"/>
        <v>0</v>
      </c>
      <c r="L57" s="10">
        <v>263</v>
      </c>
      <c r="M57" s="8">
        <f t="shared" si="6"/>
        <v>100</v>
      </c>
      <c r="N57" s="10">
        <f t="shared" ref="N57:N65" si="33">L57-E57</f>
        <v>0</v>
      </c>
      <c r="O57" s="10">
        <v>259</v>
      </c>
      <c r="P57" s="8">
        <f t="shared" si="2"/>
        <v>17.336010709504684</v>
      </c>
      <c r="Q57" s="10">
        <f t="shared" si="8"/>
        <v>4</v>
      </c>
      <c r="R57" s="8">
        <f t="shared" si="9"/>
        <v>1.520912547528517</v>
      </c>
      <c r="S57" s="10">
        <v>37</v>
      </c>
      <c r="T57" s="8">
        <f t="shared" si="10"/>
        <v>14.068441064638783</v>
      </c>
      <c r="U57" s="10">
        <v>45</v>
      </c>
      <c r="V57" s="8">
        <f t="shared" si="11"/>
        <v>17.110266159695819</v>
      </c>
      <c r="W57" s="10">
        <v>130</v>
      </c>
      <c r="X57" s="8">
        <f t="shared" si="12"/>
        <v>49.429657794676807</v>
      </c>
      <c r="Y57" s="10">
        <v>51</v>
      </c>
      <c r="Z57" s="8">
        <f t="shared" si="13"/>
        <v>19.391634980988592</v>
      </c>
      <c r="AA57" s="10">
        <f t="shared" si="14"/>
        <v>263</v>
      </c>
      <c r="AB57" s="10">
        <f t="shared" si="15"/>
        <v>0</v>
      </c>
      <c r="AC57" s="22">
        <v>87</v>
      </c>
      <c r="AD57" s="8">
        <f t="shared" si="16"/>
        <v>33.079847908745251</v>
      </c>
      <c r="AE57" s="10">
        <v>86</v>
      </c>
      <c r="AF57" s="8">
        <f t="shared" si="30"/>
        <v>98.850574712643677</v>
      </c>
      <c r="AG57" s="8">
        <f t="shared" si="17"/>
        <v>32.699619771863119</v>
      </c>
      <c r="AH57" s="10">
        <v>85</v>
      </c>
      <c r="AI57" s="8">
        <f t="shared" si="18"/>
        <v>98.837209302325576</v>
      </c>
      <c r="AJ57" s="10">
        <v>84</v>
      </c>
      <c r="AK57" s="8">
        <f t="shared" si="19"/>
        <v>98.82352941176471</v>
      </c>
      <c r="AL57" s="8">
        <f t="shared" si="20"/>
        <v>32.432432432432435</v>
      </c>
      <c r="AM57" s="10">
        <f t="shared" si="21"/>
        <v>1</v>
      </c>
      <c r="AN57" s="8">
        <f t="shared" si="22"/>
        <v>1.1764705882352942</v>
      </c>
      <c r="AO57" s="86">
        <v>2</v>
      </c>
      <c r="AP57" s="87">
        <f t="shared" si="23"/>
        <v>0.76045627376425851</v>
      </c>
      <c r="AQ57" s="86">
        <v>2</v>
      </c>
      <c r="AR57" s="87">
        <f t="shared" si="24"/>
        <v>0.76045627376425851</v>
      </c>
      <c r="AS57" s="87">
        <f t="shared" si="25"/>
        <v>100</v>
      </c>
      <c r="AT57" s="86">
        <v>2</v>
      </c>
      <c r="AU57" s="87">
        <f t="shared" si="29"/>
        <v>100</v>
      </c>
      <c r="AV57" s="86">
        <v>23</v>
      </c>
      <c r="AW57" s="86">
        <v>37</v>
      </c>
      <c r="AX57" s="87">
        <f t="shared" si="27"/>
        <v>62.162162162162161</v>
      </c>
      <c r="AY57" s="88"/>
      <c r="AZ57" s="88"/>
      <c r="BA57" s="89">
        <f>AZ57*100/E57</f>
        <v>0</v>
      </c>
      <c r="BB57" s="88"/>
      <c r="BC57" s="90" t="e">
        <f t="shared" si="26"/>
        <v>#DIV/0!</v>
      </c>
      <c r="BD57" s="88"/>
      <c r="BE57" s="88"/>
      <c r="BF57" s="89">
        <f>BE57*100/E57</f>
        <v>0</v>
      </c>
      <c r="BG57" s="88"/>
      <c r="BH57" s="88"/>
      <c r="BI57" s="88"/>
      <c r="BJ57" s="90" t="e">
        <f t="shared" si="28"/>
        <v>#DIV/0!</v>
      </c>
      <c r="BK57" s="88"/>
      <c r="BL57" s="88"/>
    </row>
    <row r="58" spans="1:64" ht="15.75">
      <c r="A58" s="32">
        <v>52</v>
      </c>
      <c r="B58" s="91" t="s">
        <v>59</v>
      </c>
      <c r="C58" s="18">
        <v>6100</v>
      </c>
      <c r="D58" s="18">
        <v>15530</v>
      </c>
      <c r="E58" s="18">
        <v>1175</v>
      </c>
      <c r="F58" s="15">
        <f t="shared" si="4"/>
        <v>19.262295081967213</v>
      </c>
      <c r="G58" s="22">
        <v>1175</v>
      </c>
      <c r="H58" s="8">
        <f t="shared" si="32"/>
        <v>19.262295081967213</v>
      </c>
      <c r="I58" s="10">
        <f t="shared" si="5"/>
        <v>0</v>
      </c>
      <c r="J58" s="10">
        <v>1175</v>
      </c>
      <c r="K58" s="11">
        <f t="shared" si="1"/>
        <v>0</v>
      </c>
      <c r="L58" s="10">
        <v>1168</v>
      </c>
      <c r="M58" s="8">
        <f t="shared" si="6"/>
        <v>99.40425531914893</v>
      </c>
      <c r="N58" s="10">
        <f t="shared" si="33"/>
        <v>-7</v>
      </c>
      <c r="O58" s="10">
        <v>1162</v>
      </c>
      <c r="P58" s="8">
        <f t="shared" si="2"/>
        <v>19.049180327868854</v>
      </c>
      <c r="Q58" s="10">
        <f t="shared" si="8"/>
        <v>6</v>
      </c>
      <c r="R58" s="8">
        <f t="shared" si="9"/>
        <v>0.51369863013698636</v>
      </c>
      <c r="S58" s="10">
        <v>143</v>
      </c>
      <c r="T58" s="8">
        <f t="shared" si="10"/>
        <v>12.170212765957446</v>
      </c>
      <c r="U58" s="10">
        <v>64</v>
      </c>
      <c r="V58" s="8">
        <f t="shared" si="11"/>
        <v>5.4468085106382977</v>
      </c>
      <c r="W58" s="10">
        <v>819</v>
      </c>
      <c r="X58" s="8">
        <f t="shared" si="12"/>
        <v>69.702127659574472</v>
      </c>
      <c r="Y58" s="10">
        <v>149</v>
      </c>
      <c r="Z58" s="8">
        <f t="shared" si="13"/>
        <v>12.680851063829786</v>
      </c>
      <c r="AA58" s="10">
        <f t="shared" si="14"/>
        <v>1175</v>
      </c>
      <c r="AB58" s="10">
        <f t="shared" si="15"/>
        <v>0</v>
      </c>
      <c r="AC58" s="22">
        <v>521</v>
      </c>
      <c r="AD58" s="8">
        <f t="shared" si="16"/>
        <v>44.340425531914896</v>
      </c>
      <c r="AE58" s="10">
        <v>521</v>
      </c>
      <c r="AF58" s="8">
        <f t="shared" si="30"/>
        <v>100</v>
      </c>
      <c r="AG58" s="8">
        <f t="shared" si="17"/>
        <v>44.340425531914896</v>
      </c>
      <c r="AH58" s="10">
        <v>519</v>
      </c>
      <c r="AI58" s="8">
        <f t="shared" si="18"/>
        <v>99.616122840690977</v>
      </c>
      <c r="AJ58" s="10">
        <v>519</v>
      </c>
      <c r="AK58" s="8">
        <f t="shared" si="19"/>
        <v>100</v>
      </c>
      <c r="AL58" s="8">
        <f t="shared" si="20"/>
        <v>44.664371772805509</v>
      </c>
      <c r="AM58" s="10">
        <f t="shared" si="21"/>
        <v>0</v>
      </c>
      <c r="AN58" s="8">
        <f t="shared" si="22"/>
        <v>0</v>
      </c>
      <c r="AO58" s="86">
        <v>0</v>
      </c>
      <c r="AP58" s="87">
        <f t="shared" si="23"/>
        <v>0</v>
      </c>
      <c r="AQ58" s="86">
        <v>0</v>
      </c>
      <c r="AR58" s="87">
        <f t="shared" si="24"/>
        <v>0</v>
      </c>
      <c r="AS58" s="87">
        <v>0</v>
      </c>
      <c r="AT58" s="86">
        <v>0</v>
      </c>
      <c r="AU58" s="87">
        <v>0</v>
      </c>
      <c r="AV58" s="86">
        <v>0</v>
      </c>
      <c r="AW58" s="86">
        <v>9</v>
      </c>
      <c r="AX58" s="87">
        <f t="shared" si="27"/>
        <v>0</v>
      </c>
      <c r="AY58" s="88"/>
      <c r="AZ58" s="88"/>
      <c r="BA58" s="89">
        <f>AZ58*100/E58</f>
        <v>0</v>
      </c>
      <c r="BB58" s="88"/>
      <c r="BC58" s="90" t="e">
        <f t="shared" si="26"/>
        <v>#DIV/0!</v>
      </c>
      <c r="BD58" s="88"/>
      <c r="BE58" s="88"/>
      <c r="BF58" s="89">
        <f>BE58*100/E58</f>
        <v>0</v>
      </c>
      <c r="BG58" s="88"/>
      <c r="BH58" s="88"/>
      <c r="BI58" s="88"/>
      <c r="BJ58" s="90" t="e">
        <f t="shared" si="28"/>
        <v>#DIV/0!</v>
      </c>
      <c r="BK58" s="88"/>
      <c r="BL58" s="88"/>
    </row>
    <row r="59" spans="1:64" ht="15.75">
      <c r="A59" s="32">
        <v>53</v>
      </c>
      <c r="B59" s="19" t="s">
        <v>60</v>
      </c>
      <c r="C59" s="18">
        <v>1069</v>
      </c>
      <c r="D59" s="18">
        <v>1069</v>
      </c>
      <c r="E59" s="18">
        <v>173</v>
      </c>
      <c r="F59" s="15">
        <f t="shared" si="4"/>
        <v>16.183348924228252</v>
      </c>
      <c r="G59" s="22">
        <v>173</v>
      </c>
      <c r="H59" s="8">
        <f t="shared" si="32"/>
        <v>16.183348924228252</v>
      </c>
      <c r="I59" s="10">
        <f t="shared" si="5"/>
        <v>0</v>
      </c>
      <c r="J59" s="10">
        <v>173</v>
      </c>
      <c r="K59" s="11">
        <f t="shared" si="1"/>
        <v>0</v>
      </c>
      <c r="L59" s="10">
        <v>173</v>
      </c>
      <c r="M59" s="8">
        <f t="shared" si="6"/>
        <v>100</v>
      </c>
      <c r="N59" s="10">
        <f t="shared" si="33"/>
        <v>0</v>
      </c>
      <c r="O59" s="10">
        <v>173</v>
      </c>
      <c r="P59" s="8">
        <f t="shared" si="2"/>
        <v>16.183348924228252</v>
      </c>
      <c r="Q59" s="10">
        <f t="shared" si="8"/>
        <v>0</v>
      </c>
      <c r="R59" s="8">
        <f t="shared" si="9"/>
        <v>0</v>
      </c>
      <c r="S59" s="10">
        <v>28</v>
      </c>
      <c r="T59" s="8">
        <f t="shared" si="10"/>
        <v>16.184971098265898</v>
      </c>
      <c r="U59" s="10">
        <v>15</v>
      </c>
      <c r="V59" s="8">
        <f t="shared" si="11"/>
        <v>8.6705202312138727</v>
      </c>
      <c r="W59" s="10">
        <v>124</v>
      </c>
      <c r="X59" s="8">
        <f t="shared" si="12"/>
        <v>71.676300578034684</v>
      </c>
      <c r="Y59" s="10">
        <v>6</v>
      </c>
      <c r="Z59" s="8">
        <f t="shared" si="13"/>
        <v>3.4682080924855492</v>
      </c>
      <c r="AA59" s="10">
        <f t="shared" si="14"/>
        <v>173</v>
      </c>
      <c r="AB59" s="10">
        <f t="shared" si="15"/>
        <v>0</v>
      </c>
      <c r="AC59" s="22">
        <v>45</v>
      </c>
      <c r="AD59" s="8">
        <f t="shared" si="16"/>
        <v>26.01156069364162</v>
      </c>
      <c r="AE59" s="10">
        <v>44</v>
      </c>
      <c r="AF59" s="8">
        <f t="shared" si="30"/>
        <v>97.777777777777771</v>
      </c>
      <c r="AG59" s="8">
        <f t="shared" si="17"/>
        <v>25.433526011560694</v>
      </c>
      <c r="AH59" s="10">
        <v>43</v>
      </c>
      <c r="AI59" s="8">
        <f t="shared" si="18"/>
        <v>97.727272727272734</v>
      </c>
      <c r="AJ59" s="10">
        <v>43</v>
      </c>
      <c r="AK59" s="8">
        <f t="shared" si="19"/>
        <v>100</v>
      </c>
      <c r="AL59" s="8">
        <f t="shared" si="20"/>
        <v>24.855491329479769</v>
      </c>
      <c r="AM59" s="10">
        <f t="shared" si="21"/>
        <v>0</v>
      </c>
      <c r="AN59" s="8">
        <f t="shared" si="22"/>
        <v>0</v>
      </c>
      <c r="AO59" s="86">
        <v>2</v>
      </c>
      <c r="AP59" s="87">
        <f t="shared" si="23"/>
        <v>1.1560693641618498</v>
      </c>
      <c r="AQ59" s="86">
        <v>0</v>
      </c>
      <c r="AR59" s="87">
        <f t="shared" si="24"/>
        <v>0</v>
      </c>
      <c r="AS59" s="87">
        <f t="shared" si="25"/>
        <v>0</v>
      </c>
      <c r="AT59" s="86">
        <v>0</v>
      </c>
      <c r="AU59" s="87">
        <v>0</v>
      </c>
      <c r="AV59" s="86">
        <v>0</v>
      </c>
      <c r="AW59" s="86">
        <v>0</v>
      </c>
      <c r="AX59" s="87">
        <v>0</v>
      </c>
      <c r="AY59" s="88"/>
      <c r="AZ59" s="88"/>
      <c r="BA59" s="89">
        <f>AZ59*100/E59</f>
        <v>0</v>
      </c>
      <c r="BB59" s="88"/>
      <c r="BC59" s="90" t="e">
        <f t="shared" si="26"/>
        <v>#DIV/0!</v>
      </c>
      <c r="BD59" s="88"/>
      <c r="BE59" s="88"/>
      <c r="BF59" s="89">
        <f>BE59*100/E59</f>
        <v>0</v>
      </c>
      <c r="BG59" s="88"/>
      <c r="BH59" s="88"/>
      <c r="BI59" s="88"/>
      <c r="BJ59" s="90" t="e">
        <f t="shared" si="28"/>
        <v>#DIV/0!</v>
      </c>
      <c r="BK59" s="88"/>
      <c r="BL59" s="88"/>
    </row>
    <row r="60" spans="1:64" ht="15.75">
      <c r="A60" s="32">
        <v>54</v>
      </c>
      <c r="B60" s="19" t="s">
        <v>61</v>
      </c>
      <c r="C60" s="18">
        <v>882</v>
      </c>
      <c r="D60" s="18">
        <v>882</v>
      </c>
      <c r="E60" s="18">
        <v>535</v>
      </c>
      <c r="F60" s="15">
        <f t="shared" si="4"/>
        <v>60.657596371882086</v>
      </c>
      <c r="G60" s="22">
        <v>535</v>
      </c>
      <c r="H60" s="8">
        <f t="shared" si="32"/>
        <v>60.657596371882086</v>
      </c>
      <c r="I60" s="10">
        <f t="shared" si="5"/>
        <v>0</v>
      </c>
      <c r="J60" s="10">
        <v>0</v>
      </c>
      <c r="K60" s="11">
        <f t="shared" si="1"/>
        <v>535</v>
      </c>
      <c r="L60" s="10">
        <v>457</v>
      </c>
      <c r="M60" s="8">
        <f t="shared" si="6"/>
        <v>85.420560747663558</v>
      </c>
      <c r="N60" s="10">
        <f t="shared" si="33"/>
        <v>-78</v>
      </c>
      <c r="O60" s="10">
        <v>285</v>
      </c>
      <c r="P60" s="8">
        <f t="shared" si="2"/>
        <v>32.312925170068027</v>
      </c>
      <c r="Q60" s="10">
        <f t="shared" si="8"/>
        <v>172</v>
      </c>
      <c r="R60" s="8">
        <f t="shared" si="9"/>
        <v>37.636761487964989</v>
      </c>
      <c r="S60" s="10">
        <v>334</v>
      </c>
      <c r="T60" s="8">
        <f t="shared" si="10"/>
        <v>62.429906542056074</v>
      </c>
      <c r="U60" s="10">
        <v>136</v>
      </c>
      <c r="V60" s="8">
        <f t="shared" si="11"/>
        <v>25.420560747663551</v>
      </c>
      <c r="W60" s="10">
        <v>29</v>
      </c>
      <c r="X60" s="8">
        <f t="shared" si="12"/>
        <v>5.4205607476635516</v>
      </c>
      <c r="Y60" s="10">
        <v>36</v>
      </c>
      <c r="Z60" s="8">
        <f t="shared" si="13"/>
        <v>6.7289719626168223</v>
      </c>
      <c r="AA60" s="10">
        <f t="shared" si="14"/>
        <v>535</v>
      </c>
      <c r="AB60" s="10">
        <f t="shared" si="15"/>
        <v>0</v>
      </c>
      <c r="AC60" s="22">
        <v>165</v>
      </c>
      <c r="AD60" s="8">
        <f t="shared" si="16"/>
        <v>30.841121495327101</v>
      </c>
      <c r="AE60" s="10">
        <v>165</v>
      </c>
      <c r="AF60" s="8">
        <f t="shared" si="30"/>
        <v>100</v>
      </c>
      <c r="AG60" s="8">
        <f t="shared" si="17"/>
        <v>30.841121495327101</v>
      </c>
      <c r="AH60" s="10">
        <v>134</v>
      </c>
      <c r="AI60" s="8">
        <f t="shared" si="18"/>
        <v>81.212121212121218</v>
      </c>
      <c r="AJ60" s="10">
        <v>90</v>
      </c>
      <c r="AK60" s="8">
        <f t="shared" si="19"/>
        <v>67.164179104477611</v>
      </c>
      <c r="AL60" s="8">
        <f t="shared" si="20"/>
        <v>31.578947368421051</v>
      </c>
      <c r="AM60" s="10">
        <f t="shared" si="21"/>
        <v>44</v>
      </c>
      <c r="AN60" s="8">
        <f t="shared" si="22"/>
        <v>32.835820895522389</v>
      </c>
      <c r="AO60" s="86">
        <v>0</v>
      </c>
      <c r="AP60" s="87">
        <f t="shared" si="23"/>
        <v>0</v>
      </c>
      <c r="AQ60" s="86">
        <v>0</v>
      </c>
      <c r="AR60" s="87">
        <f t="shared" si="24"/>
        <v>0</v>
      </c>
      <c r="AS60" s="87">
        <v>0</v>
      </c>
      <c r="AT60" s="86">
        <v>0</v>
      </c>
      <c r="AU60" s="87">
        <v>0</v>
      </c>
      <c r="AV60" s="86">
        <v>0</v>
      </c>
      <c r="AW60" s="86">
        <v>6</v>
      </c>
      <c r="AX60" s="87">
        <f t="shared" si="27"/>
        <v>0</v>
      </c>
      <c r="AY60" s="88"/>
      <c r="AZ60" s="88"/>
      <c r="BA60" s="89">
        <f>AZ60*100/E60</f>
        <v>0</v>
      </c>
      <c r="BB60" s="88"/>
      <c r="BC60" s="90" t="e">
        <f t="shared" si="26"/>
        <v>#DIV/0!</v>
      </c>
      <c r="BD60" s="88"/>
      <c r="BE60" s="88"/>
      <c r="BF60" s="89">
        <f>BE60*100/E60</f>
        <v>0</v>
      </c>
      <c r="BG60" s="88"/>
      <c r="BH60" s="88"/>
      <c r="BI60" s="88"/>
      <c r="BJ60" s="90" t="e">
        <f t="shared" si="28"/>
        <v>#DIV/0!</v>
      </c>
      <c r="BK60" s="88"/>
      <c r="BL60" s="88"/>
    </row>
    <row r="61" spans="1:64" ht="15.75" customHeight="1">
      <c r="A61" s="32">
        <v>55</v>
      </c>
      <c r="B61" s="92" t="s">
        <v>62</v>
      </c>
      <c r="C61" s="56">
        <v>583</v>
      </c>
      <c r="D61" s="56">
        <v>583</v>
      </c>
      <c r="E61" s="56">
        <v>16</v>
      </c>
      <c r="F61" s="15">
        <f t="shared" si="4"/>
        <v>2.7444253859348198</v>
      </c>
      <c r="G61" s="56">
        <v>20</v>
      </c>
      <c r="H61" s="8">
        <f t="shared" si="32"/>
        <v>3.4305317324185247</v>
      </c>
      <c r="I61" s="10">
        <f t="shared" si="5"/>
        <v>-4</v>
      </c>
      <c r="J61" s="10">
        <v>0</v>
      </c>
      <c r="K61" s="11">
        <f t="shared" si="1"/>
        <v>16</v>
      </c>
      <c r="L61" s="10">
        <v>0</v>
      </c>
      <c r="M61" s="8">
        <f t="shared" si="6"/>
        <v>0</v>
      </c>
      <c r="N61" s="10">
        <f t="shared" si="33"/>
        <v>-16</v>
      </c>
      <c r="O61" s="10">
        <v>0</v>
      </c>
      <c r="P61" s="8">
        <f t="shared" si="2"/>
        <v>0</v>
      </c>
      <c r="Q61" s="10">
        <f t="shared" si="8"/>
        <v>0</v>
      </c>
      <c r="R61" s="8">
        <v>0</v>
      </c>
      <c r="S61" s="10">
        <v>7</v>
      </c>
      <c r="T61" s="8">
        <f t="shared" si="10"/>
        <v>43.75</v>
      </c>
      <c r="U61" s="10">
        <v>6</v>
      </c>
      <c r="V61" s="8">
        <f t="shared" si="11"/>
        <v>37.5</v>
      </c>
      <c r="W61" s="10">
        <v>0</v>
      </c>
      <c r="X61" s="8">
        <f t="shared" si="12"/>
        <v>0</v>
      </c>
      <c r="Y61" s="10">
        <v>3</v>
      </c>
      <c r="Z61" s="8">
        <f t="shared" si="13"/>
        <v>18.75</v>
      </c>
      <c r="AA61" s="10">
        <f t="shared" si="14"/>
        <v>16</v>
      </c>
      <c r="AB61" s="10">
        <f t="shared" si="15"/>
        <v>0</v>
      </c>
      <c r="AC61" s="56">
        <v>0</v>
      </c>
      <c r="AD61" s="8">
        <f t="shared" si="16"/>
        <v>0</v>
      </c>
      <c r="AE61" s="10">
        <v>0</v>
      </c>
      <c r="AF61" s="8">
        <v>0</v>
      </c>
      <c r="AG61" s="8">
        <f t="shared" si="17"/>
        <v>0</v>
      </c>
      <c r="AH61" s="10">
        <v>0</v>
      </c>
      <c r="AI61" s="8">
        <v>0</v>
      </c>
      <c r="AJ61" s="10">
        <v>0</v>
      </c>
      <c r="AK61" s="8">
        <v>0</v>
      </c>
      <c r="AL61" s="8">
        <v>0</v>
      </c>
      <c r="AM61" s="10">
        <f t="shared" si="21"/>
        <v>0</v>
      </c>
      <c r="AN61" s="8">
        <v>0</v>
      </c>
      <c r="AO61" s="86">
        <v>0</v>
      </c>
      <c r="AP61" s="87">
        <f t="shared" si="23"/>
        <v>0</v>
      </c>
      <c r="AQ61" s="86">
        <v>0</v>
      </c>
      <c r="AR61" s="87">
        <f t="shared" si="24"/>
        <v>0</v>
      </c>
      <c r="AS61" s="87">
        <v>0</v>
      </c>
      <c r="AT61" s="86">
        <v>0</v>
      </c>
      <c r="AU61" s="87">
        <v>0</v>
      </c>
      <c r="AV61" s="86">
        <v>0</v>
      </c>
      <c r="AW61" s="86">
        <v>0</v>
      </c>
      <c r="AX61" s="87">
        <v>0</v>
      </c>
      <c r="AY61" s="88"/>
      <c r="AZ61" s="88"/>
      <c r="BA61" s="89">
        <f>AZ61*100/E61</f>
        <v>0</v>
      </c>
      <c r="BB61" s="88"/>
      <c r="BC61" s="90" t="e">
        <f t="shared" si="26"/>
        <v>#DIV/0!</v>
      </c>
      <c r="BD61" s="88"/>
      <c r="BE61" s="88"/>
      <c r="BF61" s="89">
        <f>BE61*100/E61</f>
        <v>0</v>
      </c>
      <c r="BG61" s="88"/>
      <c r="BH61" s="88"/>
      <c r="BI61" s="88"/>
      <c r="BJ61" s="90" t="e">
        <f t="shared" si="28"/>
        <v>#DIV/0!</v>
      </c>
      <c r="BK61" s="88"/>
      <c r="BL61" s="88"/>
    </row>
    <row r="62" spans="1:64" ht="15.75">
      <c r="A62" s="32">
        <v>56</v>
      </c>
      <c r="B62" s="27" t="s">
        <v>63</v>
      </c>
      <c r="C62" s="22">
        <v>1400</v>
      </c>
      <c r="D62" s="22">
        <v>2368</v>
      </c>
      <c r="E62" s="22">
        <v>111</v>
      </c>
      <c r="F62" s="15">
        <f t="shared" si="4"/>
        <v>7.9285714285714288</v>
      </c>
      <c r="G62" s="22">
        <v>0</v>
      </c>
      <c r="H62" s="8">
        <f t="shared" si="32"/>
        <v>0</v>
      </c>
      <c r="I62" s="10">
        <f t="shared" si="5"/>
        <v>111</v>
      </c>
      <c r="J62" s="10">
        <v>0</v>
      </c>
      <c r="K62" s="11">
        <f t="shared" si="1"/>
        <v>111</v>
      </c>
      <c r="L62" s="10">
        <v>72</v>
      </c>
      <c r="M62" s="8">
        <f t="shared" si="6"/>
        <v>64.86486486486487</v>
      </c>
      <c r="N62" s="10">
        <f t="shared" si="33"/>
        <v>-39</v>
      </c>
      <c r="O62" s="10">
        <v>70</v>
      </c>
      <c r="P62" s="8">
        <f t="shared" si="2"/>
        <v>5</v>
      </c>
      <c r="Q62" s="10">
        <f t="shared" si="8"/>
        <v>2</v>
      </c>
      <c r="R62" s="8">
        <f t="shared" si="9"/>
        <v>2.7777777777777777</v>
      </c>
      <c r="S62" s="10">
        <v>0</v>
      </c>
      <c r="T62" s="8">
        <f t="shared" si="10"/>
        <v>0</v>
      </c>
      <c r="U62" s="10">
        <v>32</v>
      </c>
      <c r="V62" s="8">
        <f t="shared" si="11"/>
        <v>28.828828828828829</v>
      </c>
      <c r="W62" s="10">
        <v>75</v>
      </c>
      <c r="X62" s="8">
        <f t="shared" si="12"/>
        <v>67.567567567567565</v>
      </c>
      <c r="Y62" s="10">
        <v>4</v>
      </c>
      <c r="Z62" s="8">
        <f t="shared" si="13"/>
        <v>3.6036036036036037</v>
      </c>
      <c r="AA62" s="10">
        <f t="shared" si="14"/>
        <v>111</v>
      </c>
      <c r="AB62" s="10">
        <f t="shared" si="15"/>
        <v>0</v>
      </c>
      <c r="AC62" s="22">
        <v>6</v>
      </c>
      <c r="AD62" s="8">
        <f t="shared" si="16"/>
        <v>5.4054054054054053</v>
      </c>
      <c r="AE62" s="10">
        <v>6</v>
      </c>
      <c r="AF62" s="8">
        <v>0</v>
      </c>
      <c r="AG62" s="8">
        <f t="shared" si="17"/>
        <v>5.4054054054054053</v>
      </c>
      <c r="AH62" s="10">
        <v>7</v>
      </c>
      <c r="AI62" s="8">
        <f t="shared" si="18"/>
        <v>116.66666666666667</v>
      </c>
      <c r="AJ62" s="10">
        <v>6</v>
      </c>
      <c r="AK62" s="8">
        <f t="shared" si="19"/>
        <v>85.714285714285708</v>
      </c>
      <c r="AL62" s="8">
        <f t="shared" si="20"/>
        <v>8.5714285714285712</v>
      </c>
      <c r="AM62" s="10">
        <f t="shared" si="21"/>
        <v>1</v>
      </c>
      <c r="AN62" s="8">
        <v>0</v>
      </c>
      <c r="AO62" s="86">
        <v>0</v>
      </c>
      <c r="AP62" s="87">
        <f t="shared" si="23"/>
        <v>0</v>
      </c>
      <c r="AQ62" s="86">
        <v>0</v>
      </c>
      <c r="AR62" s="87">
        <f t="shared" si="24"/>
        <v>0</v>
      </c>
      <c r="AS62" s="87">
        <v>0</v>
      </c>
      <c r="AT62" s="86">
        <v>0</v>
      </c>
      <c r="AU62" s="87">
        <v>0</v>
      </c>
      <c r="AV62" s="86">
        <v>0</v>
      </c>
      <c r="AW62" s="86">
        <v>0</v>
      </c>
      <c r="AX62" s="87">
        <v>0</v>
      </c>
      <c r="AY62" s="88"/>
      <c r="AZ62" s="88"/>
      <c r="BA62" s="89">
        <f>AZ62*100/E62</f>
        <v>0</v>
      </c>
      <c r="BB62" s="88"/>
      <c r="BC62" s="90" t="e">
        <f t="shared" si="26"/>
        <v>#DIV/0!</v>
      </c>
      <c r="BD62" s="88"/>
      <c r="BE62" s="88"/>
      <c r="BF62" s="89">
        <f>BE62*100/E62</f>
        <v>0</v>
      </c>
      <c r="BG62" s="88"/>
      <c r="BH62" s="88"/>
      <c r="BI62" s="88"/>
      <c r="BJ62" s="90" t="e">
        <f t="shared" si="28"/>
        <v>#DIV/0!</v>
      </c>
      <c r="BK62" s="88"/>
      <c r="BL62" s="88"/>
    </row>
    <row r="63" spans="1:64" ht="15.75">
      <c r="A63" s="32">
        <v>57</v>
      </c>
      <c r="B63" s="27" t="s">
        <v>64</v>
      </c>
      <c r="C63" s="22">
        <v>548</v>
      </c>
      <c r="D63" s="22">
        <v>0</v>
      </c>
      <c r="E63" s="22">
        <v>0</v>
      </c>
      <c r="F63" s="15">
        <f t="shared" si="4"/>
        <v>0</v>
      </c>
      <c r="G63" s="22">
        <v>0</v>
      </c>
      <c r="H63" s="8">
        <f t="shared" si="32"/>
        <v>0</v>
      </c>
      <c r="I63" s="10">
        <f t="shared" si="5"/>
        <v>0</v>
      </c>
      <c r="J63" s="10">
        <v>0</v>
      </c>
      <c r="K63" s="11">
        <f t="shared" si="1"/>
        <v>0</v>
      </c>
      <c r="L63" s="10">
        <v>0</v>
      </c>
      <c r="M63" s="8">
        <v>0</v>
      </c>
      <c r="N63" s="10">
        <f t="shared" si="33"/>
        <v>0</v>
      </c>
      <c r="O63" s="10">
        <v>0</v>
      </c>
      <c r="P63" s="8">
        <f t="shared" si="2"/>
        <v>0</v>
      </c>
      <c r="Q63" s="10">
        <f t="shared" si="8"/>
        <v>0</v>
      </c>
      <c r="R63" s="8">
        <v>0</v>
      </c>
      <c r="S63" s="10">
        <v>0</v>
      </c>
      <c r="T63" s="8">
        <v>0</v>
      </c>
      <c r="U63" s="10">
        <v>0</v>
      </c>
      <c r="V63" s="8">
        <v>0</v>
      </c>
      <c r="W63" s="10">
        <v>0</v>
      </c>
      <c r="X63" s="8">
        <v>0</v>
      </c>
      <c r="Y63" s="10">
        <v>0</v>
      </c>
      <c r="Z63" s="8">
        <v>0</v>
      </c>
      <c r="AA63" s="10">
        <f t="shared" si="14"/>
        <v>0</v>
      </c>
      <c r="AB63" s="10">
        <f t="shared" si="15"/>
        <v>0</v>
      </c>
      <c r="AC63" s="22">
        <v>0</v>
      </c>
      <c r="AD63" s="8">
        <v>0</v>
      </c>
      <c r="AE63" s="10">
        <v>0</v>
      </c>
      <c r="AF63" s="8">
        <v>0</v>
      </c>
      <c r="AG63" s="8">
        <v>0</v>
      </c>
      <c r="AH63" s="10">
        <v>0</v>
      </c>
      <c r="AI63" s="8">
        <v>0</v>
      </c>
      <c r="AJ63" s="10">
        <v>0</v>
      </c>
      <c r="AK63" s="8">
        <v>0</v>
      </c>
      <c r="AL63" s="8">
        <v>0</v>
      </c>
      <c r="AM63" s="10">
        <f t="shared" si="21"/>
        <v>0</v>
      </c>
      <c r="AN63" s="8">
        <v>0</v>
      </c>
      <c r="AO63" s="86">
        <v>0</v>
      </c>
      <c r="AP63" s="87">
        <v>0</v>
      </c>
      <c r="AQ63" s="86">
        <v>0</v>
      </c>
      <c r="AR63" s="87">
        <v>0</v>
      </c>
      <c r="AS63" s="87">
        <v>0</v>
      </c>
      <c r="AT63" s="86">
        <v>0</v>
      </c>
      <c r="AU63" s="87">
        <v>0</v>
      </c>
      <c r="AV63" s="86">
        <v>0</v>
      </c>
      <c r="AW63" s="86">
        <v>0</v>
      </c>
      <c r="AX63" s="87">
        <v>0</v>
      </c>
      <c r="AY63" s="88"/>
      <c r="AZ63" s="88"/>
      <c r="BA63" s="89" t="e">
        <f>AZ63*100/E63</f>
        <v>#DIV/0!</v>
      </c>
      <c r="BB63" s="88"/>
      <c r="BC63" s="90" t="e">
        <f t="shared" si="26"/>
        <v>#DIV/0!</v>
      </c>
      <c r="BD63" s="88"/>
      <c r="BE63" s="88"/>
      <c r="BF63" s="89" t="e">
        <f>BE63*100/E63</f>
        <v>#DIV/0!</v>
      </c>
      <c r="BG63" s="88"/>
      <c r="BH63" s="88"/>
      <c r="BI63" s="88"/>
      <c r="BJ63" s="90" t="e">
        <f t="shared" si="28"/>
        <v>#DIV/0!</v>
      </c>
      <c r="BK63" s="88"/>
      <c r="BL63" s="88"/>
    </row>
    <row r="64" spans="1:64" ht="15.75">
      <c r="A64" s="32">
        <v>58</v>
      </c>
      <c r="B64" s="27" t="s">
        <v>65</v>
      </c>
      <c r="C64" s="22">
        <v>97</v>
      </c>
      <c r="D64" s="22">
        <v>97</v>
      </c>
      <c r="E64" s="22">
        <v>0</v>
      </c>
      <c r="F64" s="15">
        <f t="shared" si="4"/>
        <v>0</v>
      </c>
      <c r="G64" s="22">
        <v>0</v>
      </c>
      <c r="H64" s="8">
        <f t="shared" si="32"/>
        <v>0</v>
      </c>
      <c r="I64" s="10">
        <f t="shared" si="5"/>
        <v>0</v>
      </c>
      <c r="J64" s="10">
        <v>0</v>
      </c>
      <c r="K64" s="11">
        <f t="shared" si="1"/>
        <v>0</v>
      </c>
      <c r="L64" s="10">
        <v>0</v>
      </c>
      <c r="M64" s="8">
        <v>0</v>
      </c>
      <c r="N64" s="10">
        <f t="shared" si="33"/>
        <v>0</v>
      </c>
      <c r="O64" s="10">
        <v>0</v>
      </c>
      <c r="P64" s="8">
        <f t="shared" si="2"/>
        <v>0</v>
      </c>
      <c r="Q64" s="10">
        <f t="shared" si="8"/>
        <v>0</v>
      </c>
      <c r="R64" s="8">
        <v>0</v>
      </c>
      <c r="S64" s="10">
        <v>0</v>
      </c>
      <c r="T64" s="8">
        <v>0</v>
      </c>
      <c r="U64" s="10">
        <v>0</v>
      </c>
      <c r="V64" s="8">
        <v>0</v>
      </c>
      <c r="W64" s="10">
        <v>0</v>
      </c>
      <c r="X64" s="8">
        <v>0</v>
      </c>
      <c r="Y64" s="10">
        <v>0</v>
      </c>
      <c r="Z64" s="8">
        <v>0</v>
      </c>
      <c r="AA64" s="10">
        <f t="shared" si="14"/>
        <v>0</v>
      </c>
      <c r="AB64" s="10">
        <f t="shared" si="15"/>
        <v>0</v>
      </c>
      <c r="AC64" s="22">
        <v>0</v>
      </c>
      <c r="AD64" s="8">
        <v>0</v>
      </c>
      <c r="AE64" s="10">
        <v>0</v>
      </c>
      <c r="AF64" s="8">
        <v>0</v>
      </c>
      <c r="AG64" s="8">
        <v>0</v>
      </c>
      <c r="AH64" s="10">
        <v>0</v>
      </c>
      <c r="AI64" s="8">
        <v>0</v>
      </c>
      <c r="AJ64" s="10">
        <v>0</v>
      </c>
      <c r="AK64" s="8">
        <v>0</v>
      </c>
      <c r="AL64" s="8">
        <v>0</v>
      </c>
      <c r="AM64" s="10">
        <f t="shared" si="21"/>
        <v>0</v>
      </c>
      <c r="AN64" s="8">
        <v>0</v>
      </c>
      <c r="AO64" s="86">
        <v>0</v>
      </c>
      <c r="AP64" s="87">
        <v>0</v>
      </c>
      <c r="AQ64" s="86">
        <v>0</v>
      </c>
      <c r="AR64" s="87">
        <v>0</v>
      </c>
      <c r="AS64" s="87">
        <v>0</v>
      </c>
      <c r="AT64" s="86">
        <v>0</v>
      </c>
      <c r="AU64" s="87">
        <v>0</v>
      </c>
      <c r="AV64" s="86">
        <v>0</v>
      </c>
      <c r="AW64" s="86">
        <v>0</v>
      </c>
      <c r="AX64" s="87">
        <v>0</v>
      </c>
      <c r="AY64" s="88"/>
      <c r="AZ64" s="88"/>
      <c r="BA64" s="89" t="e">
        <f>AZ64*100/E64</f>
        <v>#DIV/0!</v>
      </c>
      <c r="BB64" s="88"/>
      <c r="BC64" s="90" t="e">
        <f t="shared" si="26"/>
        <v>#DIV/0!</v>
      </c>
      <c r="BD64" s="88"/>
      <c r="BE64" s="88"/>
      <c r="BF64" s="89" t="e">
        <f>BE64*100/E64</f>
        <v>#DIV/0!</v>
      </c>
      <c r="BG64" s="88"/>
      <c r="BH64" s="88"/>
      <c r="BI64" s="88"/>
      <c r="BJ64" s="90" t="e">
        <f t="shared" si="28"/>
        <v>#DIV/0!</v>
      </c>
      <c r="BK64" s="88"/>
      <c r="BL64" s="88"/>
    </row>
    <row r="65" spans="1:64" ht="15.75">
      <c r="A65" s="32">
        <v>0</v>
      </c>
      <c r="B65" s="27" t="s">
        <v>66</v>
      </c>
      <c r="C65" s="22">
        <v>7</v>
      </c>
      <c r="D65" s="22">
        <v>0</v>
      </c>
      <c r="E65" s="22">
        <v>0</v>
      </c>
      <c r="F65" s="15">
        <f t="shared" si="4"/>
        <v>0</v>
      </c>
      <c r="G65" s="22">
        <v>0</v>
      </c>
      <c r="H65" s="8">
        <f t="shared" si="32"/>
        <v>0</v>
      </c>
      <c r="I65" s="10">
        <f t="shared" si="5"/>
        <v>0</v>
      </c>
      <c r="J65" s="10">
        <v>0</v>
      </c>
      <c r="K65" s="11">
        <f t="shared" si="1"/>
        <v>0</v>
      </c>
      <c r="L65" s="10">
        <v>0</v>
      </c>
      <c r="M65" s="8">
        <v>0</v>
      </c>
      <c r="N65" s="10">
        <f t="shared" si="33"/>
        <v>0</v>
      </c>
      <c r="O65" s="10">
        <v>0</v>
      </c>
      <c r="P65" s="8">
        <f t="shared" si="2"/>
        <v>0</v>
      </c>
      <c r="Q65" s="10">
        <f t="shared" si="8"/>
        <v>0</v>
      </c>
      <c r="R65" s="8">
        <v>0</v>
      </c>
      <c r="S65" s="10">
        <v>0</v>
      </c>
      <c r="T65" s="8">
        <v>0</v>
      </c>
      <c r="U65" s="10">
        <v>0</v>
      </c>
      <c r="V65" s="8">
        <v>0</v>
      </c>
      <c r="W65" s="10">
        <v>0</v>
      </c>
      <c r="X65" s="8">
        <v>0</v>
      </c>
      <c r="Y65" s="10">
        <v>0</v>
      </c>
      <c r="Z65" s="8">
        <v>0</v>
      </c>
      <c r="AA65" s="10">
        <f t="shared" si="14"/>
        <v>0</v>
      </c>
      <c r="AB65" s="10">
        <f t="shared" si="15"/>
        <v>0</v>
      </c>
      <c r="AC65" s="22">
        <v>0</v>
      </c>
      <c r="AD65" s="8">
        <v>0</v>
      </c>
      <c r="AE65" s="10">
        <v>0</v>
      </c>
      <c r="AF65" s="8">
        <v>0</v>
      </c>
      <c r="AG65" s="8">
        <v>0</v>
      </c>
      <c r="AH65" s="10">
        <v>0</v>
      </c>
      <c r="AI65" s="8">
        <v>0</v>
      </c>
      <c r="AJ65" s="10">
        <v>0</v>
      </c>
      <c r="AK65" s="8">
        <v>0</v>
      </c>
      <c r="AL65" s="8">
        <v>0</v>
      </c>
      <c r="AM65" s="10">
        <f t="shared" si="21"/>
        <v>0</v>
      </c>
      <c r="AN65" s="8">
        <v>0</v>
      </c>
      <c r="AO65" s="86">
        <v>0</v>
      </c>
      <c r="AP65" s="87">
        <v>0</v>
      </c>
      <c r="AQ65" s="86">
        <v>0</v>
      </c>
      <c r="AR65" s="87">
        <v>0</v>
      </c>
      <c r="AS65" s="87">
        <v>0</v>
      </c>
      <c r="AT65" s="86">
        <v>0</v>
      </c>
      <c r="AU65" s="87">
        <v>0</v>
      </c>
      <c r="AV65" s="86">
        <v>0</v>
      </c>
      <c r="AW65" s="86">
        <v>0</v>
      </c>
      <c r="AX65" s="87">
        <v>0</v>
      </c>
      <c r="AY65" s="88"/>
      <c r="AZ65" s="88"/>
      <c r="BA65" s="89" t="e">
        <f>AZ65*100/E65</f>
        <v>#DIV/0!</v>
      </c>
      <c r="BB65" s="88"/>
      <c r="BC65" s="90" t="e">
        <f t="shared" si="26"/>
        <v>#DIV/0!</v>
      </c>
      <c r="BD65" s="88"/>
      <c r="BE65" s="88"/>
      <c r="BF65" s="89" t="e">
        <f>BE65*100/E65</f>
        <v>#DIV/0!</v>
      </c>
      <c r="BG65" s="88"/>
      <c r="BH65" s="88"/>
      <c r="BI65" s="88"/>
      <c r="BJ65" s="90" t="e">
        <f t="shared" si="28"/>
        <v>#DIV/0!</v>
      </c>
      <c r="BK65" s="88"/>
      <c r="BL65" s="88"/>
    </row>
    <row r="66" spans="1:64" ht="31.5">
      <c r="B66" s="27" t="s">
        <v>56</v>
      </c>
      <c r="C66" s="56">
        <f>SUM(C56:C65)</f>
        <v>16239</v>
      </c>
      <c r="D66" s="56">
        <f>SUM(D56:D65)</f>
        <v>26431</v>
      </c>
      <c r="E66" s="56">
        <f>SUM(E56:E65)</f>
        <v>2834</v>
      </c>
      <c r="F66" s="15">
        <f t="shared" si="4"/>
        <v>17.451813535316216</v>
      </c>
      <c r="G66" s="56">
        <f>SUM(G56:G65)</f>
        <v>2730</v>
      </c>
      <c r="H66" s="8">
        <f t="shared" si="32"/>
        <v>16.811380011084427</v>
      </c>
      <c r="I66" s="10">
        <f t="shared" si="5"/>
        <v>104</v>
      </c>
      <c r="J66" s="10">
        <f>SUM(J56:J65)</f>
        <v>2172</v>
      </c>
      <c r="K66" s="11">
        <f t="shared" si="1"/>
        <v>662</v>
      </c>
      <c r="L66" s="10">
        <f>SUM(L56:L65)</f>
        <v>2691</v>
      </c>
      <c r="M66" s="8">
        <f t="shared" si="6"/>
        <v>94.954128440366972</v>
      </c>
      <c r="N66" s="10">
        <f>SUM(N56:N65)</f>
        <v>-143</v>
      </c>
      <c r="O66" s="10">
        <f>SUM(O56:O65)</f>
        <v>2507</v>
      </c>
      <c r="P66" s="8">
        <f t="shared" si="2"/>
        <v>15.438142742779728</v>
      </c>
      <c r="Q66" s="10">
        <f t="shared" si="8"/>
        <v>184</v>
      </c>
      <c r="R66" s="8">
        <f t="shared" si="9"/>
        <v>6.8376068376068373</v>
      </c>
      <c r="S66" s="10">
        <f>SUM(S56:S65)</f>
        <v>691</v>
      </c>
      <c r="T66" s="8">
        <f t="shared" si="10"/>
        <v>24.382498235709246</v>
      </c>
      <c r="U66" s="10">
        <f>SUM(U56:U65)</f>
        <v>362</v>
      </c>
      <c r="V66" s="8">
        <f t="shared" si="11"/>
        <v>12.773465067043048</v>
      </c>
      <c r="W66" s="10">
        <f>SUM(W56:W65)</f>
        <v>1448</v>
      </c>
      <c r="X66" s="8">
        <f t="shared" si="12"/>
        <v>51.093860268172193</v>
      </c>
      <c r="Y66" s="10">
        <f>SUM(Y56:Y65)</f>
        <v>333</v>
      </c>
      <c r="Z66" s="8">
        <f t="shared" si="13"/>
        <v>11.750176429075511</v>
      </c>
      <c r="AA66" s="10">
        <f t="shared" si="14"/>
        <v>2834</v>
      </c>
      <c r="AB66" s="10">
        <f t="shared" si="15"/>
        <v>0</v>
      </c>
      <c r="AC66" s="56">
        <f>SUM(AC56:AC65)</f>
        <v>894</v>
      </c>
      <c r="AD66" s="8">
        <f t="shared" si="16"/>
        <v>31.545518701482003</v>
      </c>
      <c r="AE66" s="10">
        <f>SUM(AE56:AE65)</f>
        <v>823</v>
      </c>
      <c r="AF66" s="8">
        <f t="shared" si="30"/>
        <v>92.05816554809843</v>
      </c>
      <c r="AG66" s="8">
        <f t="shared" si="17"/>
        <v>29.040225829216656</v>
      </c>
      <c r="AH66" s="10">
        <f>SUM(AH56:AH65)</f>
        <v>789</v>
      </c>
      <c r="AI66" s="8">
        <f t="shared" si="18"/>
        <v>95.868772782503044</v>
      </c>
      <c r="AJ66" s="10">
        <f>SUM(AJ56:AJ65)</f>
        <v>743</v>
      </c>
      <c r="AK66" s="8">
        <f t="shared" si="19"/>
        <v>94.169835234474021</v>
      </c>
      <c r="AL66" s="8">
        <f t="shared" si="20"/>
        <v>29.637016354208217</v>
      </c>
      <c r="AM66" s="10">
        <f t="shared" si="21"/>
        <v>46</v>
      </c>
      <c r="AN66" s="8">
        <f t="shared" si="22"/>
        <v>5.8301647655259821</v>
      </c>
      <c r="AO66" s="86">
        <f>SUM(AO56:AO65)</f>
        <v>4</v>
      </c>
      <c r="AP66" s="87">
        <f t="shared" si="23"/>
        <v>0.14114326040931546</v>
      </c>
      <c r="AQ66" s="86">
        <f>SUM(AQ56:AQ65)</f>
        <v>2</v>
      </c>
      <c r="AR66" s="87">
        <f t="shared" si="24"/>
        <v>7.0571630204657732E-2</v>
      </c>
      <c r="AS66" s="87">
        <f t="shared" si="25"/>
        <v>50</v>
      </c>
      <c r="AT66" s="86">
        <f>SUM(AT56:AT65)</f>
        <v>2</v>
      </c>
      <c r="AU66" s="87">
        <f t="shared" si="29"/>
        <v>100</v>
      </c>
      <c r="AV66" s="86">
        <f>SUM(AV56:AV65)</f>
        <v>24</v>
      </c>
      <c r="AW66" s="86">
        <f>SUM(AW56:AW65)</f>
        <v>146</v>
      </c>
      <c r="AX66" s="87">
        <f t="shared" si="27"/>
        <v>16.438356164383563</v>
      </c>
      <c r="AY66" s="88"/>
      <c r="AZ66" s="88"/>
      <c r="BA66" s="89">
        <f>AZ66*100/E66</f>
        <v>0</v>
      </c>
      <c r="BB66" s="88"/>
      <c r="BC66" s="90" t="e">
        <f t="shared" si="26"/>
        <v>#DIV/0!</v>
      </c>
      <c r="BD66" s="88"/>
      <c r="BE66" s="88"/>
      <c r="BF66" s="89">
        <f>BE66*100/E66</f>
        <v>0</v>
      </c>
      <c r="BG66" s="88"/>
      <c r="BH66" s="88"/>
      <c r="BI66" s="88"/>
      <c r="BJ66" s="90" t="e">
        <f t="shared" si="28"/>
        <v>#DIV/0!</v>
      </c>
      <c r="BK66" s="88"/>
      <c r="BL66" s="88"/>
    </row>
    <row r="67" spans="1:64" ht="15.75">
      <c r="B67" s="27" t="s">
        <v>54</v>
      </c>
      <c r="C67" s="21">
        <f>C55+C66</f>
        <v>360141</v>
      </c>
      <c r="D67" s="21">
        <f>D55+D66</f>
        <v>377291</v>
      </c>
      <c r="E67" s="49">
        <f>E55+E66</f>
        <v>91493</v>
      </c>
      <c r="F67" s="51">
        <f t="shared" si="4"/>
        <v>25.404772019847783</v>
      </c>
      <c r="G67" s="5">
        <f>G55+G66</f>
        <v>91156</v>
      </c>
      <c r="H67" s="6">
        <f t="shared" si="32"/>
        <v>25.311197558733941</v>
      </c>
      <c r="I67" s="24">
        <f t="shared" si="5"/>
        <v>337</v>
      </c>
      <c r="J67" s="50">
        <f>J55+J66</f>
        <v>90734</v>
      </c>
      <c r="K67" s="45">
        <f t="shared" si="1"/>
        <v>759</v>
      </c>
      <c r="L67" s="50">
        <f>L55+L66</f>
        <v>89190</v>
      </c>
      <c r="M67" s="8">
        <f t="shared" si="6"/>
        <v>97.482867541779157</v>
      </c>
      <c r="N67" s="24">
        <f>N55+N66</f>
        <v>-2303</v>
      </c>
      <c r="O67" s="50">
        <f>O55+O66</f>
        <v>84996</v>
      </c>
      <c r="P67" s="15">
        <f t="shared" si="2"/>
        <v>23.600756370421585</v>
      </c>
      <c r="Q67" s="14">
        <f>Q55+Q66</f>
        <v>4194</v>
      </c>
      <c r="R67" s="15">
        <f>Q67*100/L67</f>
        <v>4.7023208879919274</v>
      </c>
      <c r="S67" s="14">
        <f>S55+S66</f>
        <v>11950</v>
      </c>
      <c r="T67" s="8">
        <f t="shared" si="10"/>
        <v>13.061108500103833</v>
      </c>
      <c r="U67" s="14">
        <f>U55+U66</f>
        <v>9596</v>
      </c>
      <c r="V67" s="8">
        <f t="shared" si="11"/>
        <v>10.488234072551998</v>
      </c>
      <c r="W67" s="14">
        <f>W55+W66</f>
        <v>54811</v>
      </c>
      <c r="X67" s="8">
        <f t="shared" si="12"/>
        <v>59.907315313739851</v>
      </c>
      <c r="Y67" s="14">
        <f>Y55+Y66</f>
        <v>15136</v>
      </c>
      <c r="Z67" s="8">
        <f t="shared" si="13"/>
        <v>16.543342113604318</v>
      </c>
      <c r="AA67" s="10">
        <f t="shared" si="14"/>
        <v>91493</v>
      </c>
      <c r="AB67" s="10">
        <f t="shared" si="15"/>
        <v>0</v>
      </c>
      <c r="AC67" s="20">
        <f>AC55+AC66</f>
        <v>31729</v>
      </c>
      <c r="AD67" s="8">
        <f t="shared" si="16"/>
        <v>34.67915578240958</v>
      </c>
      <c r="AE67" s="24">
        <f>AE55+AE66</f>
        <v>28050</v>
      </c>
      <c r="AF67" s="15">
        <f t="shared" si="30"/>
        <v>88.404929244539701</v>
      </c>
      <c r="AG67" s="15">
        <f t="shared" si="17"/>
        <v>30.65808313204289</v>
      </c>
      <c r="AH67" s="24">
        <f>AH55+AH66</f>
        <v>27746</v>
      </c>
      <c r="AI67" s="8">
        <f t="shared" si="18"/>
        <v>98.916221033868098</v>
      </c>
      <c r="AJ67" s="24">
        <f>AJ55+AJ66</f>
        <v>23406</v>
      </c>
      <c r="AK67" s="15">
        <f t="shared" si="19"/>
        <v>84.358105672889792</v>
      </c>
      <c r="AL67" s="15">
        <f t="shared" si="20"/>
        <v>27.537766483128618</v>
      </c>
      <c r="AM67" s="24">
        <f t="shared" si="21"/>
        <v>4340</v>
      </c>
      <c r="AN67" s="15">
        <f t="shared" si="22"/>
        <v>15.641894327110213</v>
      </c>
      <c r="AO67" s="46">
        <f>AO55+AO66</f>
        <v>1138</v>
      </c>
      <c r="AP67" s="47">
        <f t="shared" si="23"/>
        <v>1.2438110019345743</v>
      </c>
      <c r="AQ67" s="46">
        <f>AQ55+AQ66</f>
        <v>1069</v>
      </c>
      <c r="AR67" s="47">
        <f t="shared" si="24"/>
        <v>1.1683953963691212</v>
      </c>
      <c r="AS67" s="47">
        <f t="shared" si="25"/>
        <v>93.936731107205617</v>
      </c>
      <c r="AT67" s="46">
        <f>AT55+AT66</f>
        <v>643</v>
      </c>
      <c r="AU67" s="47">
        <f t="shared" si="29"/>
        <v>60.149672591206738</v>
      </c>
      <c r="AV67" s="46">
        <f>AV55+AV66</f>
        <v>2633</v>
      </c>
      <c r="AW67" s="46">
        <f>AW55+AW66</f>
        <v>4115</v>
      </c>
      <c r="AX67" s="47">
        <f t="shared" si="27"/>
        <v>63.985419198055894</v>
      </c>
      <c r="AY67" s="53"/>
      <c r="AZ67" s="53"/>
      <c r="BA67" s="54">
        <f>AZ67*100/E67</f>
        <v>0</v>
      </c>
      <c r="BB67" s="53"/>
      <c r="BC67" s="55" t="e">
        <f t="shared" si="26"/>
        <v>#DIV/0!</v>
      </c>
      <c r="BD67" s="53"/>
      <c r="BE67" s="53"/>
      <c r="BF67" s="54">
        <f>BE67*100/E67</f>
        <v>0</v>
      </c>
      <c r="BG67" s="53"/>
      <c r="BH67" s="53"/>
      <c r="BI67" s="53"/>
      <c r="BJ67" s="55" t="e">
        <f t="shared" si="28"/>
        <v>#DIV/0!</v>
      </c>
      <c r="BK67" s="53"/>
      <c r="BL67" s="53"/>
    </row>
    <row r="68" spans="1:64" ht="15.75">
      <c r="B68" s="35" t="s">
        <v>77</v>
      </c>
      <c r="C68" s="30"/>
      <c r="D68" s="30"/>
      <c r="E68" s="30">
        <v>91493</v>
      </c>
      <c r="F68" s="8"/>
      <c r="G68" s="26"/>
      <c r="H68" s="6"/>
      <c r="I68" s="10"/>
      <c r="J68" s="8">
        <f>J67*100/C67</f>
        <v>25.194021230573583</v>
      </c>
      <c r="K68" s="10"/>
      <c r="L68" s="48">
        <f>L67*100/C67</f>
        <v>24.765300257399186</v>
      </c>
      <c r="M68" s="8"/>
      <c r="N68" s="8"/>
      <c r="O68" s="26"/>
      <c r="P68" s="26"/>
      <c r="Q68" s="26"/>
      <c r="R68" s="26"/>
      <c r="S68" s="26"/>
      <c r="T68" s="15"/>
      <c r="U68" s="26"/>
      <c r="V68" s="15"/>
      <c r="W68" s="26"/>
      <c r="X68" s="15"/>
      <c r="Y68" s="26"/>
      <c r="Z68" s="15"/>
      <c r="AA68" s="10"/>
      <c r="AB68" s="10"/>
      <c r="AC68" s="26"/>
      <c r="AD68" s="15"/>
      <c r="AE68" s="26"/>
      <c r="AF68" s="15"/>
      <c r="AG68" s="15"/>
      <c r="AH68" s="23"/>
      <c r="AI68" s="23"/>
      <c r="AJ68" s="23"/>
      <c r="AK68" s="23"/>
      <c r="AL68" s="23"/>
      <c r="AM68" s="23"/>
      <c r="AN68" s="23"/>
      <c r="AO68" s="42"/>
      <c r="AP68" s="43"/>
      <c r="AQ68" s="42"/>
      <c r="AR68" s="43"/>
      <c r="AS68" s="43"/>
      <c r="AT68" s="42"/>
      <c r="AU68" s="43"/>
      <c r="AV68" s="42"/>
      <c r="AW68" s="42"/>
      <c r="AX68" s="43"/>
      <c r="AY68" s="53">
        <v>2262</v>
      </c>
      <c r="AZ68" s="53">
        <v>2088</v>
      </c>
      <c r="BA68" s="54">
        <f>AZ68*100/E68</f>
        <v>2.2821418031980589</v>
      </c>
      <c r="BB68" s="53">
        <v>2177</v>
      </c>
      <c r="BC68" s="55">
        <f t="shared" si="26"/>
        <v>96.242263483642787</v>
      </c>
      <c r="BD68" s="53">
        <v>1972</v>
      </c>
      <c r="BE68" s="53">
        <v>217</v>
      </c>
      <c r="BF68" s="54">
        <f>BE68*100/E68</f>
        <v>0.23717661460439596</v>
      </c>
      <c r="BG68" s="53">
        <v>197</v>
      </c>
      <c r="BH68" s="53">
        <v>144</v>
      </c>
      <c r="BI68" s="53">
        <v>213</v>
      </c>
      <c r="BJ68" s="55">
        <f t="shared" si="28"/>
        <v>98.156682027649765</v>
      </c>
      <c r="BK68" s="53">
        <v>254</v>
      </c>
      <c r="BL68" s="53">
        <v>206</v>
      </c>
    </row>
    <row r="69" spans="1:64">
      <c r="G69" s="28"/>
    </row>
  </sheetData>
  <mergeCells count="31">
    <mergeCell ref="AY3:BD3"/>
    <mergeCell ref="AY2:BL2"/>
    <mergeCell ref="BE3:BL3"/>
    <mergeCell ref="B1:AN1"/>
    <mergeCell ref="E3:F3"/>
    <mergeCell ref="S2:Z2"/>
    <mergeCell ref="G3:H3"/>
    <mergeCell ref="S3:T3"/>
    <mergeCell ref="U3:V3"/>
    <mergeCell ref="W3:X3"/>
    <mergeCell ref="Y3:Z3"/>
    <mergeCell ref="B2:B4"/>
    <mergeCell ref="C2:H2"/>
    <mergeCell ref="AC2:AD3"/>
    <mergeCell ref="I2:I3"/>
    <mergeCell ref="K2:K3"/>
    <mergeCell ref="L2:M3"/>
    <mergeCell ref="O2:P3"/>
    <mergeCell ref="Q2:R3"/>
    <mergeCell ref="J2:J3"/>
    <mergeCell ref="AV3:AX3"/>
    <mergeCell ref="AO2:AX2"/>
    <mergeCell ref="AE2:AF3"/>
    <mergeCell ref="AH2:AI3"/>
    <mergeCell ref="AJ2:AK3"/>
    <mergeCell ref="AO3:AP3"/>
    <mergeCell ref="AQ3:AS3"/>
    <mergeCell ref="AL2:AL3"/>
    <mergeCell ref="AM2:AN3"/>
    <mergeCell ref="AT3:AU3"/>
    <mergeCell ref="AG2:AG3"/>
  </mergeCells>
  <phoneticPr fontId="0" type="noConversion"/>
  <pageMargins left="0.11811023622047245" right="0" top="0" bottom="0" header="0.31496062992125984" footer="0.31496062992125984"/>
  <pageSetup paperSize="9" scale="43" fitToWidth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2020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afanasevaob</dc:creator>
  <cp:lastModifiedBy>Пользователь</cp:lastModifiedBy>
  <cp:lastPrinted>2020-04-22T08:54:24Z</cp:lastPrinted>
  <dcterms:created xsi:type="dcterms:W3CDTF">2017-05-11T08:09:58Z</dcterms:created>
  <dcterms:modified xsi:type="dcterms:W3CDTF">2020-04-30T08:11:53Z</dcterms:modified>
</cp:coreProperties>
</file>